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Zutaten" state="visible" r:id="rId5"/>
    <sheet sheetId="3" name="Grundrezepte" state="visible" r:id="rId6"/>
    <sheet sheetId="4" name="Gerichte" state="visible" r:id="rId7"/>
    <sheet sheetId="5" name="Verkaufspreis" state="visible" r:id="rId8"/>
    <sheet sheetId="6" name="Grenze" state="visible" r:id="rId9"/>
  </sheets>
  <calcPr calcId="171027" fullCalcOnLoad="1"/>
</workbook>
</file>

<file path=xl/sharedStrings.xml><?xml version="1.0" encoding="utf-8"?>
<sst xmlns="http://schemas.openxmlformats.org/spreadsheetml/2006/main" count="515" uniqueCount="88">
  <si>
    <t>Rezeptkalkulation: Zutaten, Grundrezepte, Gerichte, Verkaufspreis</t>
  </si>
  <si>
    <t>Vorlage zum Artikel auf trolevo.com/de/blog/rezeptkalkulation-excel-vorlage. Beispielpreise ohne Mehrwertsteuer, Stand 2026.</t>
  </si>
  <si>
    <t>Diese Vorlage rechnet den Wareneinsatz von Gerichten aus Zutaten und Grundrezepten und daraus einen Kartenpreis mit Mehrwertsteuer und Gegenprobe. Die Blätter stehen in der Reihenfolge, in der man rechnet: Zutaten, Grundrezepte, Gerichte, Verkaufspreis.</t>
  </si>
  <si>
    <t>Vorbefüllt ist das Beispiel aus dem Artikel: ein Rindsbraten und ein Rindsvoressen, die dieselbe Rotweinsauce verwenden. Alle Einkaufspreise sind Beispielpreise ohne Mehrwertsteuer, alle Ausbeutegrade Beispielwerte; der Kartenpreis ist der Bruttopreis, den der Gast bezahlt. Stand der Steuersätze: 2026.</t>
  </si>
  <si>
    <t>Die Vorlage rechnet für einen mehrwertsteuerpflichtigen Betrieb, der effektiv abrechnet, und darum mit Einkaufspreisen ohne Mehrwertsteuer. Das Beispiel trennt zudem vor Ort und zum Mitnehmen mit Belegen.</t>
  </si>
  <si>
    <t>Zum Anfangen genügt ein Gericht: seine Zutaten mit Einkaufspreis ins Blatt «Zutaten», seine Mengen und die Zahl der Portionen in einen Block im Blatt «Gerichte», ein Zielwert und der Kartenpreis ins Blatt «Verkaufspreis». Ausbeute, Grundrezepte und der Kanal zum Mitnehmen kommen danach.</t>
  </si>
  <si>
    <t>Eingabefelder sind hell hinterlegt, alles andere rechnet die Vorlage. Die Menge steht immer in der Einheit des Preises: 180 g zu einem Kilopreis sind 0,180. Die Vorlage zeigt die Einheit neben jeder Menge an. Fehlt etwas, steht in der Spalte «Hinweis», was; ein Gericht mit einem Hinweis zeigt das auch im Blatt «Verkaufspreis».</t>
  </si>
  <si>
    <t>Ausbeute: Rüst- und Garausbeute werden multipliziert, nie addiert; ein leeres Feld zählt als 100 %. Welche Ausbeute in den Preis gehört, entscheidet die Menge im Rezept: essfertig eingetragen beide, gerüstet eingetragen nur die Rüstausbeute. Ein Grundrezept, das nach dem Kochen gemessen wird, trägt seinen Garverlust selbst; seine Zutaten bekommen keine Garausbeute. Braucht man eine Zutat einmal essfertig und einmal roh, bekommt sie zwei Zeilen mit verschiedenen Namen.</t>
  </si>
  <si>
    <t>Grundrezepte: Ein Grundrezept darf ein anderes enthalten, wenn dieses weiter oben im Blatt steht. Jeder Name nur einmal (Zutaten, Grundrezepte, Gerichte), sonst findet die Vorlage nur den ersten Eintrag. Platz ist für 150 Zutaten, 15 Grundrezepte und 30 Gerichte; einen Block zu kopieren hilft nicht, weil die Liste ihn nicht kennt.</t>
  </si>
  <si>
    <t>Kein Schwund: Verderb, Überproduktion und falsch portionierte Teller gehören in die Zahlen des Betriebs, nicht in die Ausbeute. Keine Allergene: dafür gibt es die Allergen-Matrix (trolevo.com/de/blog/allergen-matrix-vorlage).</t>
  </si>
  <si>
    <t>Mehrwertsteuer: Konsum vor Ort ist eine gastgewerbliche Leistung und unterliegt dem Normalsatz von 8,1 % (Stand 2026). Zum Mitnehmen oder zur Auslieferung gilt der reduzierte Satz von 2,6 %, aber nur «sofern geeignete organisatorische Massnahmen zur Abgrenzung dieser Leistungen von den gastgewerblichen Leistungen getroffen worden sind; andernfalls gilt der Normalsatz» (Art. 25 Abs. 3 MWSTG). Eine solche Massnahme ist nach Art. 56 MWSTV «namentlich das Ausstellen von Belegen, anhand derer festgestellt werden kann, ob eine gastgewerbliche Leistung oder eine Auslieferung beziehungsweise eine Lieferung zum Mitnehmen erbracht wurde». Alkoholische Getränke sind vom reduzierten Satz ausgenommen und immer zum Normalsatz von 8,1 % zu versteuern, egal ob vor Ort oder zum Mitnehmen.</t>
  </si>
  <si>
    <t>Geltungsbereich: Wer nach der Saldosteuersatzmethode abrechnet, schuldet der ESTV den bewilligten Satz auf den Umsatz einschliesslich Steuer (Art. 37 Abs. 2 MWSTG); für ihn ist ÷ 1,081 und ÷ 1,026 nicht die Rechnung. Auch auf der Einkaufsseite passt die Vorlage nicht für ihn: Sie setzt Einkaufspreise ohne Mehrwertsteuer voraus, und die Saldosteuersätze berücksichtigen «die branchenübliche Vorsteuerquote» (Art. 37 Abs. 3 MWSTG). Für die vereinfachte Abrechnung der ESTV für kleine Imbissbetriebe (MWST-Branchen-Info 08, Ziff. 1.3.4) gilt diese Rechnung so nicht. Bestellungen über eine Lieferplattform bildet die Vorlage nicht ab.</t>
  </si>
  <si>
    <t>Quellen: MWSTG Art. 25 und 37; MWSTV Art. 56; ESTV, MWST-Branchen-Info 08 Hotel- und Gastgewerbe, Ziff. 1.3.4; ESTV, Mehrwertsteuersätze.</t>
  </si>
  <si>
    <t>Dieses Blatt erklärt die Kalkulation und ist keine Steuerberatung; verbindlich sind das MWSTG, die MWSTV und die Auskünfte der Eidgenössischen Steuerverwaltung (ESTV).</t>
  </si>
  <si>
    <t>Die Kalkulation dieser Vorlage lässt sich nicht nach Trolevo mitnehmen: Der Rezept-Import übernimmt keine Preise. Wo eine Datei aufhört und was Trolevo davon übernimmt, steht im Blatt «Grenze».</t>
  </si>
  <si>
    <t>Zutaten</t>
  </si>
  <si>
    <t>Vorbefüllt mit den Beispielzahlen aus dem Artikel. Eingabefelder sind hell hinterlegt.</t>
  </si>
  <si>
    <t>Zutat</t>
  </si>
  <si>
    <t>Einheit</t>
  </si>
  <si>
    <t>Einkaufspreis CHF pro Einheit (ohne MWST)</t>
  </si>
  <si>
    <t>Rüstausbeute</t>
  </si>
  <si>
    <t>Garausbeute</t>
  </si>
  <si>
    <t>Ausbeutegrad</t>
  </si>
  <si>
    <t>Bereinigter Preis CHF pro Einheit</t>
  </si>
  <si>
    <t>Hinweis</t>
  </si>
  <si>
    <t>Notiz (Lieferant, Messdatum)</t>
  </si>
  <si>
    <t>Rindshuft</t>
  </si>
  <si>
    <t>kg</t>
  </si>
  <si>
    <t>Beispielwerte aus dem Artikel über Rüstverlust und Ausbeute</t>
  </si>
  <si>
    <t>Rindsschulter</t>
  </si>
  <si>
    <t>Karotten</t>
  </si>
  <si>
    <t>Rotwein</t>
  </si>
  <si>
    <t>l</t>
  </si>
  <si>
    <t>Bratenfond (gekauft)</t>
  </si>
  <si>
    <t>Schalotten</t>
  </si>
  <si>
    <t>Butter</t>
  </si>
  <si>
    <t>Grundrezepte</t>
  </si>
  <si>
    <t>Ansatz ergibt: was nach dem Kochen tatsächlich da ist, gemessen, nicht die Summe der Zutaten.</t>
  </si>
  <si>
    <t>Grundrezept</t>
  </si>
  <si>
    <t>CHF pro Einheit</t>
  </si>
  <si>
    <t>Hinweise</t>
  </si>
  <si>
    <t>Rotweinsauce</t>
  </si>
  <si>
    <t>Ansatz ergibt</t>
  </si>
  <si>
    <t>Zutat oder Grundrezept</t>
  </si>
  <si>
    <t>Menge</t>
  </si>
  <si>
    <t>Preis pro Einheit</t>
  </si>
  <si>
    <t>Kosten CHF</t>
  </si>
  <si>
    <t>Ansatz CHF</t>
  </si>
  <si>
    <t>Gerichte</t>
  </si>
  <si>
    <t>Gericht</t>
  </si>
  <si>
    <t>Wareneinsatz pro Portion</t>
  </si>
  <si>
    <t>Rindsbraten an Rotweinsauce</t>
  </si>
  <si>
    <t>ergibt</t>
  </si>
  <si>
    <t>Rindsvoressen</t>
  </si>
  <si>
    <t>Rezeptkarte aus dem Artikel über Rezepte standardisieren, ohne Beilage</t>
  </si>
  <si>
    <t>Verkaufspreis</t>
  </si>
  <si>
    <t>Normalsatz (vor Ort)</t>
  </si>
  <si>
    <t>Art. 25 MWSTG, Stand 2026</t>
  </si>
  <si>
    <t>Reduzierter Satz (zum Mitnehmen)</t>
  </si>
  <si>
    <t>Zum Mitnehmen oder zur Auslieferung gilt der reduzierte Satz nur, «sofern geeignete organisatorische Massnahmen zur Abgrenzung dieser Leistungen von den gastgewerblichen Leistungen getroffen worden sind; andernfalls gilt der Normalsatz» (Art. 25 Abs. 3 MWSTG).</t>
  </si>
  <si>
    <t>Gilt für einen Betrieb, der effektiv abrechnet, nicht für die Saldosteuersatzmethode (Art. 37 MWSTG) und nicht für die vereinfachte Abrechnung der ESTV für kleine Imbissbetriebe (MWST-Branchen-Info 08, Ziff. 1.3.4). Alkoholische Getränke sind immer zum Normalsatz von 8,1 % zu versteuern, auch zum Mitnehmen.</t>
  </si>
  <si>
    <t>Kanal</t>
  </si>
  <si>
    <t>Ziel-Food-Cost</t>
  </si>
  <si>
    <t>Nettopreis beim Zielwert</t>
  </si>
  <si>
    <t>Bruttopreis</t>
  </si>
  <si>
    <t>Kartenpreis (Eingabe)</t>
  </si>
  <si>
    <t>Nettopreis aus Kartenpreis</t>
  </si>
  <si>
    <t>Food-Cost</t>
  </si>
  <si>
    <t>Deckungsbeitrag</t>
  </si>
  <si>
    <t>vor Ort</t>
  </si>
  <si>
    <t>zum Mitnehmen</t>
  </si>
  <si>
    <t>Ziel-Food-Cost 30 %: Beispielwert aus dem Artikel «Gericht kalkulieren», kein Richtwert.</t>
  </si>
  <si>
    <t>Grenze: wo diese Datei aufhört</t>
  </si>
  <si>
    <t>Stand Oktober 2026</t>
  </si>
  <si>
    <t>In dieser Datei steht jeder Einkaufspreis an einer Stelle. Grundrezepte und Gerichte lesen ihre Preise aus dem Blatt «Zutaten», die Gerichte ihre Grundrezepte aus dem Blatt «Grundrezepte». Ändert sich der Preis des Rotweins, ändern Sie eine Zelle, und die Rotweinsauce, der Rindsbraten und das Rindsvoressen rechnen mit.</t>
  </si>
  <si>
    <t>Das gilt, solange es diese eine Datei gibt. Wie viele Stellen man von Hand nachführt, wenn sich die Rotweinsauce ändert, die in fünf Gerichten steckt (Voressen, Braten, Ravioli, Tagesteller, Cateringmenü), rechnet der Artikel über das Standardisieren von Rezepten vor: trolevo.com/de/blog/rezepte-standardisieren-gastronomie</t>
  </si>
  <si>
    <t>So geführt</t>
  </si>
  <si>
    <t>Stellen von Hand</t>
  </si>
  <si>
    <t>Eine Datei, das Grundrezept als Verweis (diese Vorlage)</t>
  </si>
  <si>
    <t>Eine Datei pro Gericht, die Sauce in jeder kopiert</t>
  </si>
  <si>
    <t>Dazu eine Sommer- und eine Winterversion für drei der fünf Gerichte, je als eigene Datei</t>
  </si>
  <si>
    <t>Die vergessene Stelle meldet sich nicht: Sie sieht korrekt aus und rechnet mit dem alten Preis.</t>
  </si>
  <si>
    <t>Was eine Datei nicht weiss: welche Kopie gilt (die auf dem Küchenrechner, der Ausdruck an der Wand, die im Mailanhang) und wer zuletzt etwas geändert hat.</t>
  </si>
  <si>
    <t>Was Trolevo davon übernimmt</t>
  </si>
  <si>
    <t>In Trolevo kann ein Grundrezept wie die Rotweinsauce ein eigenes Rezept sein, das die Gerichte einbinden, statt es zu kopieren; sein Wareneinsatz läuft in den jedes Gerichts, das es verwendet. Speichert man einen neuen Zutatenpreis, rechnet die App dabei den Wareneinsatz jedes Rezepts neu, das die Zutat verwendet, direkt oder über ein Unterrezept. Jedes Rezept hat einen Bearbeitungsverlauf: wer es wann geändert hat und was.</t>
  </si>
  <si>
    <t>Was Trolevo nicht übernimmt</t>
  </si>
  <si>
    <t>Ein Feld für den Ausbeutegrad hat die App nicht: Den bereinigten Preis rechnet man selbst und hinterlegt ihn bei der Zutat als Zutatenpreis. Die App führt einen Verkaufspreis pro Rezept, ohne Mehrwertsteuersatz und ohne Kanal. Sie zeigt, welchen Anteil am Verkaufspreis der Wareneinsatz und die Aufwandskosten ausmachen und was übrig bleibt, gerechnet auf den eingetragenen Preis, ohne die Mehrwertsteuer abzuziehen. Vorschlagen kann sie einen Verkaufspreis: den, bei dem nach den Produktionskosten ein Anteil des Preises übrig bleibt, den man für den Arbeitsbereich in Prozent festlegt. Die Kalkulation dieser Datei lässt sich nicht nach Trolevo mitnehmen: Der Rezept-Import übernimmt keine Preise. Den Kartenpreis mit Zielwert, Mehrwertsteuer und Gegenprobe rechnet diese Datei.</t>
  </si>
  <si>
    <t>Mehr dazu: trolevo.com/de/blog/rezeptkalkulation-excel-vorlage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</si>
</sst>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CHF &quot;0.00"/>
    <numFmt numFmtId="165" formatCode="0.0%"/>
    <numFmt numFmtId="166" formatCode="0.000"/>
    <numFmt numFmtId="167" formatCode="&quot;CHF &quot;0.0000"/>
    <numFmt numFmtId="168" formatCode="0;-0;;@"/>
  </numFmts>
  <fonts count="7" x14ac:knownFonts="1">
    <font>
      <color theme="1"/>
      <family val="2"/>
      <scheme val="minor"/>
      <sz val="11"/>
      <name val="Calibri"/>
    </font>
    <font>
      <b/>
      <color rgb="FF241E18"/>
      <sz val="14"/>
      <name val="Arial"/>
    </font>
    <font>
      <i/>
      <color rgb="FF5B5249"/>
      <sz val="10"/>
      <name val="Arial"/>
    </font>
    <font>
      <color rgb="FF241E18"/>
      <sz val="10"/>
      <name val="Arial"/>
    </font>
    <font>
      <b/>
      <color rgb="FFFFFFFF"/>
      <sz val="10"/>
      <name val="Arial"/>
    </font>
    <font>
      <b/>
      <color rgb="FF241E18"/>
      <sz val="10"/>
      <name val="Arial"/>
    </font>
    <font>
      <b/>
      <color rgb="FFB3261E"/>
      <sz val="10"/>
      <name val="Arial"/>
    </font>
  </fonts>
  <fills count="4">
    <fill>
      <patternFill patternType="none"/>
    </fill>
    <fill>
      <patternFill patternType="gray125"/>
    </fill>
    <fill>
      <patternFill patternType="solid">
        <fgColor rgb="FF14181F"/>
      </patternFill>
    </fill>
    <fill>
      <patternFill patternType="solid">
        <fgColor rgb="FFF3EFE9"/>
      </patternFill>
    </fill>
  </fills>
  <borders count="2">
    <border>
      <left/>
      <right/>
      <top/>
      <bottom/>
      <diagonal/>
    </border>
    <border>
      <left/>
      <right/>
      <top/>
      <bottom style="thin">
        <color rgb="FFD3AC36"/>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2" borderId="0" xfId="0" applyFont="1" applyFill="1" applyAlignment="1">
      <alignment vertical="center" wrapText="1"/>
    </xf>
    <xf numFmtId="0" fontId="0" fillId="3" borderId="1" xfId="0" applyFill="1" applyBorder="1"/>
    <xf numFmtId="164" fontId="0" fillId="3" borderId="1" xfId="0" applyNumberFormat="1" applyFill="1" applyBorder="1"/>
    <xf numFmtId="165" fontId="0" fillId="3" borderId="1" xfId="0" applyNumberFormat="1" applyFill="1" applyBorder="1"/>
    <xf numFmtId="165" fontId="0" fillId="0" borderId="0" xfId="0" applyNumberFormat="1"/>
    <xf numFmtId="164" fontId="5" fillId="0" borderId="0" xfId="0" applyNumberFormat="1" applyFont="1"/>
    <xf numFmtId="0" fontId="6" fillId="0" borderId="0" xfId="0" applyFont="1"/>
    <xf numFmtId="0" fontId="5" fillId="3" borderId="1" xfId="0" applyFont="1" applyFill="1" applyBorder="1"/>
    <xf numFmtId="166" fontId="0" fillId="3" borderId="1" xfId="0" applyNumberFormat="1" applyFill="1" applyBorder="1"/>
    <xf numFmtId="167" fontId="0" fillId="0" borderId="0" xfId="0" applyNumberFormat="1"/>
    <xf numFmtId="168" fontId="6" fillId="0" borderId="0" xfId="0" applyNumberFormat="1" applyFont="1"/>
    <xf numFmtId="164" fontId="0" fillId="0" borderId="0" xfId="0" applyNumberFormat="1"/>
    <xf numFmtId="0" fontId="5" fillId="0" borderId="0" xfId="0" applyFont="1"/>
    <xf numFmtId="167" fontId="5" fillId="0" borderId="0" xfId="0" applyNumberFormat="1" applyFont="1"/>
    <xf numFmtId="0" fontId="2" fillId="0" borderId="0" xfId="0" applyFont="1" applyAlignment="1">
      <alignment vertical="top" wrapText="1"/>
    </xf>
    <xf numFmtId="165" fontId="5" fillId="0" borderId="0" xfId="0" applyNumberFormat="1" applyFont="1"/>
    <xf numFmtId="0" fontId="0" fillId="0" borderId="0" xfId="0" applyAlignment="1">
      <alignment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FormatPr defaultRowHeight="15" outlineLevelRow="0" outlineLevelCol="0" x14ac:dyDescent="55"/>
  <cols>
    <col min="1" max="1" width="120" customWidth="1"/>
  </cols>
  <sheetData>
    <row r="1" spans="1:1" x14ac:dyDescent="0.25">
      <c r="A1" s="1" t="s">
        <v>0</v>
      </c>
    </row>
    <row r="2" spans="1:1" x14ac:dyDescent="0.25">
      <c r="A2"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row r="14" spans="1:1" x14ac:dyDescent="0.25">
      <c r="A14" s="3" t="s">
        <v>12</v>
      </c>
    </row>
    <row r="15" spans="1:1" x14ac:dyDescent="0.25">
      <c r="A15" s="3" t="s">
        <v>13</v>
      </c>
    </row>
    <row r="16" spans="1:1" x14ac:dyDescent="0.25">
      <c r="A16" s="3" t="s">
        <v>14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workbookViewId="0">
      <pane ySplit="4" topLeftCell="A5" activePane="bottomLeft" state="frozen"/>
      <selection pane="bottomLeft"/>
    </sheetView>
  </sheetViews>
  <sheetFormatPr defaultRowHeight="15" outlineLevelRow="0" outlineLevelCol="0" x14ac:dyDescent="55"/>
  <cols>
    <col min="1" max="1" width="28" customWidth="1"/>
    <col min="3" max="3" width="18" customWidth="1"/>
    <col min="4" max="6" width="13" customWidth="1"/>
    <col min="7" max="7" width="18" customWidth="1"/>
    <col min="8" max="8" width="34" customWidth="1"/>
    <col min="9" max="9" width="60" customWidth="1"/>
  </cols>
  <sheetData>
    <row r="1" spans="1:1" x14ac:dyDescent="0.25">
      <c r="A1" s="1" t="s">
        <v>15</v>
      </c>
    </row>
    <row r="2" spans="1:1" x14ac:dyDescent="0.25">
      <c r="A2" s="2" t="s">
        <v>16</v>
      </c>
    </row>
    <row r="4" ht="42" customHeight="1" spans="1:9" x14ac:dyDescent="0.25">
      <c r="A4" s="4" t="s">
        <v>17</v>
      </c>
      <c r="B4" s="4" t="s">
        <v>18</v>
      </c>
      <c r="C4" s="4" t="s">
        <v>19</v>
      </c>
      <c r="D4" s="4" t="s">
        <v>20</v>
      </c>
      <c r="E4" s="4" t="s">
        <v>21</v>
      </c>
      <c r="F4" s="4" t="s">
        <v>22</v>
      </c>
      <c r="G4" s="4" t="s">
        <v>23</v>
      </c>
      <c r="H4" s="4" t="s">
        <v>24</v>
      </c>
      <c r="I4" s="4" t="s">
        <v>25</v>
      </c>
    </row>
    <row r="5" spans="1:9" x14ac:dyDescent="0.25">
      <c r="A5" s="5" t="s">
        <v>26</v>
      </c>
      <c r="B5" s="5" t="s">
        <v>27</v>
      </c>
      <c r="C5" s="6">
        <v>28</v>
      </c>
      <c r="D5" s="7">
        <v>0.78</v>
      </c>
      <c r="E5" s="7">
        <v>0.8</v>
      </c>
      <c r="F5" s="8">
        <f>IF(A5="","",IF(D5="",1,IF(ISNUMBER(D5),D5,0))*IF(E5="",1,IF(ISNUMBER(E5),E5,0)))</f>
        <v>0.624</v>
      </c>
      <c r="G5" s="9">
        <f>IF(OR(A5="",NOT(ISNUMBER(C5))),"",IF(OR(IF(D5="",FALSE(),IF(ISNUMBER(D5),OR(D5&lt;=0,D5&gt;1),TRUE())),IF(E5="",FALSE(),IF(ISNUMBER(E5),OR(E5&lt;=0,E5&gt;1),TRUE()))),"",ROUND(C5/F5,2)))</f>
        <v>44.87</v>
      </c>
      <c r="H5" s="10" t="str">
        <f>IF(A5="","",IF(COUNTIF($A$5:$A$154,A5)&gt;1,"Name doppelt, nur der erste zählt",IF(OR(IF(D5="",FALSE(),IF(ISNUMBER(D5),OR(D5&lt;=0,D5&gt;1),TRUE())),IF(E5="",FALSE(),IF(ISNUMBER(E5),OR(E5&lt;=0,E5&gt;1),TRUE()))),"Ausbeute zwischen 1 % und 100 % eintragen",IF(NOT(ISNUMBER(C5)),"Einkaufspreis fehlt",""))))</f>
        <v/>
      </c>
      <c r="I5" s="5" t="s">
        <v>28</v>
      </c>
    </row>
    <row r="6" spans="1:9" x14ac:dyDescent="0.25">
      <c r="A6" s="5" t="s">
        <v>29</v>
      </c>
      <c r="B6" s="5" t="s">
        <v>27</v>
      </c>
      <c r="C6" s="6">
        <v>22</v>
      </c>
      <c r="D6" s="7">
        <v>0.88</v>
      </c>
      <c r="E6" s="7"/>
      <c r="F6" s="8">
        <f>IF(A6="","",IF(D6="",1,IF(ISNUMBER(D6),D6,0))*IF(E6="",1,IF(ISNUMBER(E6),E6,0)))</f>
        <v>0.88</v>
      </c>
      <c r="G6" s="9">
        <f>IF(OR(A6="",NOT(ISNUMBER(C6))),"",IF(OR(IF(D6="",FALSE(),IF(ISNUMBER(D6),OR(D6&lt;=0,D6&gt;1),TRUE())),IF(E6="",FALSE(),IF(ISNUMBER(E6),OR(E6&lt;=0,E6&gt;1),TRUE()))),"",ROUND(C6/F6,2)))</f>
        <v>25</v>
      </c>
      <c r="H6" s="10" t="str">
        <f>IF(A6="","",IF(COUNTIF($A$5:$A$154,A6)&gt;1,"Name doppelt, nur der erste zählt",IF(OR(IF(D6="",FALSE(),IF(ISNUMBER(D6),OR(D6&lt;=0,D6&gt;1),TRUE())),IF(E6="",FALSE(),IF(ISNUMBER(E6),OR(E6&lt;=0,E6&gt;1),TRUE()))),"Ausbeute zwischen 1 % und 100 % eintragen",IF(NOT(ISNUMBER(C6)),"Einkaufspreis fehlt",""))))</f>
        <v/>
      </c>
      <c r="I6" s="5"/>
    </row>
    <row r="7" spans="1:9" x14ac:dyDescent="0.25">
      <c r="A7" s="5" t="s">
        <v>30</v>
      </c>
      <c r="B7" s="5" t="s">
        <v>27</v>
      </c>
      <c r="C7" s="6">
        <v>2.8</v>
      </c>
      <c r="D7" s="7">
        <v>0.82</v>
      </c>
      <c r="E7" s="7"/>
      <c r="F7" s="8">
        <f>IF(A7="","",IF(D7="",1,IF(ISNUMBER(D7),D7,0))*IF(E7="",1,IF(ISNUMBER(E7),E7,0)))</f>
        <v>0.82</v>
      </c>
      <c r="G7" s="9">
        <f>IF(OR(A7="",NOT(ISNUMBER(C7))),"",IF(OR(IF(D7="",FALSE(),IF(ISNUMBER(D7),OR(D7&lt;=0,D7&gt;1),TRUE())),IF(E7="",FALSE(),IF(ISNUMBER(E7),OR(E7&lt;=0,E7&gt;1),TRUE()))),"",ROUND(C7/F7,2)))</f>
        <v>3.41</v>
      </c>
      <c r="H7" s="10" t="str">
        <f>IF(A7="","",IF(COUNTIF($A$5:$A$154,A7)&gt;1,"Name doppelt, nur der erste zählt",IF(OR(IF(D7="",FALSE(),IF(ISNUMBER(D7),OR(D7&lt;=0,D7&gt;1),TRUE())),IF(E7="",FALSE(),IF(ISNUMBER(E7),OR(E7&lt;=0,E7&gt;1),TRUE()))),"Ausbeute zwischen 1 % und 100 % eintragen",IF(NOT(ISNUMBER(C7)),"Einkaufspreis fehlt",""))))</f>
        <v/>
      </c>
      <c r="I7" s="5" t="s">
        <v>28</v>
      </c>
    </row>
    <row r="8" spans="1:9" x14ac:dyDescent="0.25">
      <c r="A8" s="5" t="s">
        <v>31</v>
      </c>
      <c r="B8" s="5" t="s">
        <v>32</v>
      </c>
      <c r="C8" s="6">
        <v>8</v>
      </c>
      <c r="D8" s="7"/>
      <c r="E8" s="7"/>
      <c r="F8" s="8">
        <f>IF(A8="","",IF(D8="",1,IF(ISNUMBER(D8),D8,0))*IF(E8="",1,IF(ISNUMBER(E8),E8,0)))</f>
        <v>1</v>
      </c>
      <c r="G8" s="9">
        <f>IF(OR(A8="",NOT(ISNUMBER(C8))),"",IF(OR(IF(D8="",FALSE(),IF(ISNUMBER(D8),OR(D8&lt;=0,D8&gt;1),TRUE())),IF(E8="",FALSE(),IF(ISNUMBER(E8),OR(E8&lt;=0,E8&gt;1),TRUE()))),"",ROUND(C8/F8,2)))</f>
        <v>8</v>
      </c>
      <c r="H8" s="10" t="str">
        <f>IF(A8="","",IF(COUNTIF($A$5:$A$154,A8)&gt;1,"Name doppelt, nur der erste zählt",IF(OR(IF(D8="",FALSE(),IF(ISNUMBER(D8),OR(D8&lt;=0,D8&gt;1),TRUE())),IF(E8="",FALSE(),IF(ISNUMBER(E8),OR(E8&lt;=0,E8&gt;1),TRUE()))),"Ausbeute zwischen 1 % und 100 % eintragen",IF(NOT(ISNUMBER(C8)),"Einkaufspreis fehlt",""))))</f>
        <v/>
      </c>
      <c r="I8" s="5"/>
    </row>
    <row r="9" spans="1:9" x14ac:dyDescent="0.25">
      <c r="A9" s="5" t="s">
        <v>33</v>
      </c>
      <c r="B9" s="5" t="s">
        <v>32</v>
      </c>
      <c r="C9" s="6">
        <v>6</v>
      </c>
      <c r="D9" s="7"/>
      <c r="E9" s="7"/>
      <c r="F9" s="8">
        <f>IF(A9="","",IF(D9="",1,IF(ISNUMBER(D9),D9,0))*IF(E9="",1,IF(ISNUMBER(E9),E9,0)))</f>
        <v>1</v>
      </c>
      <c r="G9" s="9">
        <f>IF(OR(A9="",NOT(ISNUMBER(C9))),"",IF(OR(IF(D9="",FALSE(),IF(ISNUMBER(D9),OR(D9&lt;=0,D9&gt;1),TRUE())),IF(E9="",FALSE(),IF(ISNUMBER(E9),OR(E9&lt;=0,E9&gt;1),TRUE()))),"",ROUND(C9/F9,2)))</f>
        <v>6</v>
      </c>
      <c r="H9" s="10" t="str">
        <f>IF(A9="","",IF(COUNTIF($A$5:$A$154,A9)&gt;1,"Name doppelt, nur der erste zählt",IF(OR(IF(D9="",FALSE(),IF(ISNUMBER(D9),OR(D9&lt;=0,D9&gt;1),TRUE())),IF(E9="",FALSE(),IF(ISNUMBER(E9),OR(E9&lt;=0,E9&gt;1),TRUE()))),"Ausbeute zwischen 1 % und 100 % eintragen",IF(NOT(ISNUMBER(C9)),"Einkaufspreis fehlt",""))))</f>
        <v/>
      </c>
      <c r="I9" s="5"/>
    </row>
    <row r="10" spans="1:9" x14ac:dyDescent="0.25">
      <c r="A10" s="5" t="s">
        <v>34</v>
      </c>
      <c r="B10" s="5" t="s">
        <v>27</v>
      </c>
      <c r="C10" s="6">
        <v>4</v>
      </c>
      <c r="D10" s="7"/>
      <c r="E10" s="7"/>
      <c r="F10" s="8">
        <f>IF(A10="","",IF(D10="",1,IF(ISNUMBER(D10),D10,0))*IF(E10="",1,IF(ISNUMBER(E10),E10,0)))</f>
        <v>1</v>
      </c>
      <c r="G10" s="9">
        <f>IF(OR(A10="",NOT(ISNUMBER(C10))),"",IF(OR(IF(D10="",FALSE(),IF(ISNUMBER(D10),OR(D10&lt;=0,D10&gt;1),TRUE())),IF(E10="",FALSE(),IF(ISNUMBER(E10),OR(E10&lt;=0,E10&gt;1),TRUE()))),"",ROUND(C10/F10,2)))</f>
        <v>4</v>
      </c>
      <c r="H10" s="10" t="str">
        <f>IF(A10="","",IF(COUNTIF($A$5:$A$154,A10)&gt;1,"Name doppelt, nur der erste zählt",IF(OR(IF(D10="",FALSE(),IF(ISNUMBER(D10),OR(D10&lt;=0,D10&gt;1),TRUE())),IF(E10="",FALSE(),IF(ISNUMBER(E10),OR(E10&lt;=0,E10&gt;1),TRUE()))),"Ausbeute zwischen 1 % und 100 % eintragen",IF(NOT(ISNUMBER(C10)),"Einkaufspreis fehlt",""))))</f>
        <v/>
      </c>
      <c r="I10" s="5"/>
    </row>
    <row r="11" spans="1:9" x14ac:dyDescent="0.25">
      <c r="A11" s="5" t="s">
        <v>35</v>
      </c>
      <c r="B11" s="5" t="s">
        <v>27</v>
      </c>
      <c r="C11" s="6">
        <v>15</v>
      </c>
      <c r="D11" s="7"/>
      <c r="E11" s="7"/>
      <c r="F11" s="8">
        <f>IF(A11="","",IF(D11="",1,IF(ISNUMBER(D11),D11,0))*IF(E11="",1,IF(ISNUMBER(E11),E11,0)))</f>
        <v>1</v>
      </c>
      <c r="G11" s="9">
        <f>IF(OR(A11="",NOT(ISNUMBER(C11))),"",IF(OR(IF(D11="",FALSE(),IF(ISNUMBER(D11),OR(D11&lt;=0,D11&gt;1),TRUE())),IF(E11="",FALSE(),IF(ISNUMBER(E11),OR(E11&lt;=0,E11&gt;1),TRUE()))),"",ROUND(C11/F11,2)))</f>
        <v>15</v>
      </c>
      <c r="H11" s="10" t="str">
        <f>IF(A11="","",IF(COUNTIF($A$5:$A$154,A11)&gt;1,"Name doppelt, nur der erste zählt",IF(OR(IF(D11="",FALSE(),IF(ISNUMBER(D11),OR(D11&lt;=0,D11&gt;1),TRUE())),IF(E11="",FALSE(),IF(ISNUMBER(E11),OR(E11&lt;=0,E11&gt;1),TRUE()))),"Ausbeute zwischen 1 % und 100 % eintragen",IF(NOT(ISNUMBER(C11)),"Einkaufspreis fehlt",""))))</f>
        <v/>
      </c>
      <c r="I11" s="5"/>
    </row>
    <row r="12" spans="1:9" x14ac:dyDescent="0.25">
      <c r="A12" s="5"/>
      <c r="B12" s="5"/>
      <c r="C12" s="6"/>
      <c r="D12" s="7"/>
      <c r="E12" s="7"/>
      <c r="F12" s="8" t="str">
        <f>IF(A12="","",IF(D12="",1,IF(ISNUMBER(D12),D12,0))*IF(E12="",1,IF(ISNUMBER(E12),E12,0)))</f>
        <v/>
      </c>
      <c r="G12" s="9" t="str">
        <f>IF(OR(A12="",NOT(ISNUMBER(C12))),"",IF(OR(IF(D12="",FALSE(),IF(ISNUMBER(D12),OR(D12&lt;=0,D12&gt;1),TRUE())),IF(E12="",FALSE(),IF(ISNUMBER(E12),OR(E12&lt;=0,E12&gt;1),TRUE()))),"",ROUND(C12/F12,2)))</f>
        <v/>
      </c>
      <c r="H12" s="10" t="str">
        <f>IF(A12="","",IF(COUNTIF($A$5:$A$154,A12)&gt;1,"Name doppelt, nur der erste zählt",IF(OR(IF(D12="",FALSE(),IF(ISNUMBER(D12),OR(D12&lt;=0,D12&gt;1),TRUE())),IF(E12="",FALSE(),IF(ISNUMBER(E12),OR(E12&lt;=0,E12&gt;1),TRUE()))),"Ausbeute zwischen 1 % und 100 % eintragen",IF(NOT(ISNUMBER(C12)),"Einkaufspreis fehlt",""))))</f>
        <v/>
      </c>
      <c r="I12" s="5"/>
    </row>
    <row r="13" spans="1:9" x14ac:dyDescent="0.25">
      <c r="A13" s="5"/>
      <c r="B13" s="5"/>
      <c r="C13" s="6"/>
      <c r="D13" s="7"/>
      <c r="E13" s="7"/>
      <c r="F13" s="8" t="str">
        <f>IF(A13="","",IF(D13="",1,IF(ISNUMBER(D13),D13,0))*IF(E13="",1,IF(ISNUMBER(E13),E13,0)))</f>
        <v/>
      </c>
      <c r="G13" s="9" t="str">
        <f>IF(OR(A13="",NOT(ISNUMBER(C13))),"",IF(OR(IF(D13="",FALSE(),IF(ISNUMBER(D13),OR(D13&lt;=0,D13&gt;1),TRUE())),IF(E13="",FALSE(),IF(ISNUMBER(E13),OR(E13&lt;=0,E13&gt;1),TRUE()))),"",ROUND(C13/F13,2)))</f>
        <v/>
      </c>
      <c r="H13" s="10" t="str">
        <f>IF(A13="","",IF(COUNTIF($A$5:$A$154,A13)&gt;1,"Name doppelt, nur der erste zählt",IF(OR(IF(D13="",FALSE(),IF(ISNUMBER(D13),OR(D13&lt;=0,D13&gt;1),TRUE())),IF(E13="",FALSE(),IF(ISNUMBER(E13),OR(E13&lt;=0,E13&gt;1),TRUE()))),"Ausbeute zwischen 1 % und 100 % eintragen",IF(NOT(ISNUMBER(C13)),"Einkaufspreis fehlt",""))))</f>
        <v/>
      </c>
      <c r="I13" s="5"/>
    </row>
    <row r="14" spans="1:9" x14ac:dyDescent="0.25">
      <c r="A14" s="5"/>
      <c r="B14" s="5"/>
      <c r="C14" s="6"/>
      <c r="D14" s="7"/>
      <c r="E14" s="7"/>
      <c r="F14" s="8" t="str">
        <f>IF(A14="","",IF(D14="",1,IF(ISNUMBER(D14),D14,0))*IF(E14="",1,IF(ISNUMBER(E14),E14,0)))</f>
        <v/>
      </c>
      <c r="G14" s="9" t="str">
        <f>IF(OR(A14="",NOT(ISNUMBER(C14))),"",IF(OR(IF(D14="",FALSE(),IF(ISNUMBER(D14),OR(D14&lt;=0,D14&gt;1),TRUE())),IF(E14="",FALSE(),IF(ISNUMBER(E14),OR(E14&lt;=0,E14&gt;1),TRUE()))),"",ROUND(C14/F14,2)))</f>
        <v/>
      </c>
      <c r="H14" s="10" t="str">
        <f>IF(A14="","",IF(COUNTIF($A$5:$A$154,A14)&gt;1,"Name doppelt, nur der erste zählt",IF(OR(IF(D14="",FALSE(),IF(ISNUMBER(D14),OR(D14&lt;=0,D14&gt;1),TRUE())),IF(E14="",FALSE(),IF(ISNUMBER(E14),OR(E14&lt;=0,E14&gt;1),TRUE()))),"Ausbeute zwischen 1 % und 100 % eintragen",IF(NOT(ISNUMBER(C14)),"Einkaufspreis fehlt",""))))</f>
        <v/>
      </c>
      <c r="I14" s="5"/>
    </row>
    <row r="15" spans="1:9" x14ac:dyDescent="0.25">
      <c r="A15" s="5"/>
      <c r="B15" s="5"/>
      <c r="C15" s="6"/>
      <c r="D15" s="7"/>
      <c r="E15" s="7"/>
      <c r="F15" s="8" t="str">
        <f>IF(A15="","",IF(D15="",1,IF(ISNUMBER(D15),D15,0))*IF(E15="",1,IF(ISNUMBER(E15),E15,0)))</f>
        <v/>
      </c>
      <c r="G15" s="9" t="str">
        <f>IF(OR(A15="",NOT(ISNUMBER(C15))),"",IF(OR(IF(D15="",FALSE(),IF(ISNUMBER(D15),OR(D15&lt;=0,D15&gt;1),TRUE())),IF(E15="",FALSE(),IF(ISNUMBER(E15),OR(E15&lt;=0,E15&gt;1),TRUE()))),"",ROUND(C15/F15,2)))</f>
        <v/>
      </c>
      <c r="H15" s="10" t="str">
        <f>IF(A15="","",IF(COUNTIF($A$5:$A$154,A15)&gt;1,"Name doppelt, nur der erste zählt",IF(OR(IF(D15="",FALSE(),IF(ISNUMBER(D15),OR(D15&lt;=0,D15&gt;1),TRUE())),IF(E15="",FALSE(),IF(ISNUMBER(E15),OR(E15&lt;=0,E15&gt;1),TRUE()))),"Ausbeute zwischen 1 % und 100 % eintragen",IF(NOT(ISNUMBER(C15)),"Einkaufspreis fehlt",""))))</f>
        <v/>
      </c>
      <c r="I15" s="5"/>
    </row>
    <row r="16" spans="1:9" x14ac:dyDescent="0.25">
      <c r="A16" s="5"/>
      <c r="B16" s="5"/>
      <c r="C16" s="6"/>
      <c r="D16" s="7"/>
      <c r="E16" s="7"/>
      <c r="F16" s="8" t="str">
        <f>IF(A16="","",IF(D16="",1,IF(ISNUMBER(D16),D16,0))*IF(E16="",1,IF(ISNUMBER(E16),E16,0)))</f>
        <v/>
      </c>
      <c r="G16" s="9" t="str">
        <f>IF(OR(A16="",NOT(ISNUMBER(C16))),"",IF(OR(IF(D16="",FALSE(),IF(ISNUMBER(D16),OR(D16&lt;=0,D16&gt;1),TRUE())),IF(E16="",FALSE(),IF(ISNUMBER(E16),OR(E16&lt;=0,E16&gt;1),TRUE()))),"",ROUND(C16/F16,2)))</f>
        <v/>
      </c>
      <c r="H16" s="10" t="str">
        <f>IF(A16="","",IF(COUNTIF($A$5:$A$154,A16)&gt;1,"Name doppelt, nur der erste zählt",IF(OR(IF(D16="",FALSE(),IF(ISNUMBER(D16),OR(D16&lt;=0,D16&gt;1),TRUE())),IF(E16="",FALSE(),IF(ISNUMBER(E16),OR(E16&lt;=0,E16&gt;1),TRUE()))),"Ausbeute zwischen 1 % und 100 % eintragen",IF(NOT(ISNUMBER(C16)),"Einkaufspreis fehlt",""))))</f>
        <v/>
      </c>
      <c r="I16" s="5"/>
    </row>
    <row r="17" spans="1:9" x14ac:dyDescent="0.25">
      <c r="A17" s="5"/>
      <c r="B17" s="5"/>
      <c r="C17" s="6"/>
      <c r="D17" s="7"/>
      <c r="E17" s="7"/>
      <c r="F17" s="8" t="str">
        <f>IF(A17="","",IF(D17="",1,IF(ISNUMBER(D17),D17,0))*IF(E17="",1,IF(ISNUMBER(E17),E17,0)))</f>
        <v/>
      </c>
      <c r="G17" s="9" t="str">
        <f>IF(OR(A17="",NOT(ISNUMBER(C17))),"",IF(OR(IF(D17="",FALSE(),IF(ISNUMBER(D17),OR(D17&lt;=0,D17&gt;1),TRUE())),IF(E17="",FALSE(),IF(ISNUMBER(E17),OR(E17&lt;=0,E17&gt;1),TRUE()))),"",ROUND(C17/F17,2)))</f>
        <v/>
      </c>
      <c r="H17" s="10" t="str">
        <f>IF(A17="","",IF(COUNTIF($A$5:$A$154,A17)&gt;1,"Name doppelt, nur der erste zählt",IF(OR(IF(D17="",FALSE(),IF(ISNUMBER(D17),OR(D17&lt;=0,D17&gt;1),TRUE())),IF(E17="",FALSE(),IF(ISNUMBER(E17),OR(E17&lt;=0,E17&gt;1),TRUE()))),"Ausbeute zwischen 1 % und 100 % eintragen",IF(NOT(ISNUMBER(C17)),"Einkaufspreis fehlt",""))))</f>
        <v/>
      </c>
      <c r="I17" s="5"/>
    </row>
    <row r="18" spans="1:9" x14ac:dyDescent="0.25">
      <c r="A18" s="5"/>
      <c r="B18" s="5"/>
      <c r="C18" s="6"/>
      <c r="D18" s="7"/>
      <c r="E18" s="7"/>
      <c r="F18" s="8" t="str">
        <f>IF(A18="","",IF(D18="",1,IF(ISNUMBER(D18),D18,0))*IF(E18="",1,IF(ISNUMBER(E18),E18,0)))</f>
        <v/>
      </c>
      <c r="G18" s="9" t="str">
        <f>IF(OR(A18="",NOT(ISNUMBER(C18))),"",IF(OR(IF(D18="",FALSE(),IF(ISNUMBER(D18),OR(D18&lt;=0,D18&gt;1),TRUE())),IF(E18="",FALSE(),IF(ISNUMBER(E18),OR(E18&lt;=0,E18&gt;1),TRUE()))),"",ROUND(C18/F18,2)))</f>
        <v/>
      </c>
      <c r="H18" s="10" t="str">
        <f>IF(A18="","",IF(COUNTIF($A$5:$A$154,A18)&gt;1,"Name doppelt, nur der erste zählt",IF(OR(IF(D18="",FALSE(),IF(ISNUMBER(D18),OR(D18&lt;=0,D18&gt;1),TRUE())),IF(E18="",FALSE(),IF(ISNUMBER(E18),OR(E18&lt;=0,E18&gt;1),TRUE()))),"Ausbeute zwischen 1 % und 100 % eintragen",IF(NOT(ISNUMBER(C18)),"Einkaufspreis fehlt",""))))</f>
        <v/>
      </c>
      <c r="I18" s="5"/>
    </row>
    <row r="19" spans="1:9" x14ac:dyDescent="0.25">
      <c r="A19" s="5"/>
      <c r="B19" s="5"/>
      <c r="C19" s="6"/>
      <c r="D19" s="7"/>
      <c r="E19" s="7"/>
      <c r="F19" s="8" t="str">
        <f>IF(A19="","",IF(D19="",1,IF(ISNUMBER(D19),D19,0))*IF(E19="",1,IF(ISNUMBER(E19),E19,0)))</f>
        <v/>
      </c>
      <c r="G19" s="9" t="str">
        <f>IF(OR(A19="",NOT(ISNUMBER(C19))),"",IF(OR(IF(D19="",FALSE(),IF(ISNUMBER(D19),OR(D19&lt;=0,D19&gt;1),TRUE())),IF(E19="",FALSE(),IF(ISNUMBER(E19),OR(E19&lt;=0,E19&gt;1),TRUE()))),"",ROUND(C19/F19,2)))</f>
        <v/>
      </c>
      <c r="H19" s="10" t="str">
        <f>IF(A19="","",IF(COUNTIF($A$5:$A$154,A19)&gt;1,"Name doppelt, nur der erste zählt",IF(OR(IF(D19="",FALSE(),IF(ISNUMBER(D19),OR(D19&lt;=0,D19&gt;1),TRUE())),IF(E19="",FALSE(),IF(ISNUMBER(E19),OR(E19&lt;=0,E19&gt;1),TRUE()))),"Ausbeute zwischen 1 % und 100 % eintragen",IF(NOT(ISNUMBER(C19)),"Einkaufspreis fehlt",""))))</f>
        <v/>
      </c>
      <c r="I19" s="5"/>
    </row>
    <row r="20" spans="1:9" x14ac:dyDescent="0.25">
      <c r="A20" s="5"/>
      <c r="B20" s="5"/>
      <c r="C20" s="6"/>
      <c r="D20" s="7"/>
      <c r="E20" s="7"/>
      <c r="F20" s="8" t="str">
        <f>IF(A20="","",IF(D20="",1,IF(ISNUMBER(D20),D20,0))*IF(E20="",1,IF(ISNUMBER(E20),E20,0)))</f>
        <v/>
      </c>
      <c r="G20" s="9" t="str">
        <f>IF(OR(A20="",NOT(ISNUMBER(C20))),"",IF(OR(IF(D20="",FALSE(),IF(ISNUMBER(D20),OR(D20&lt;=0,D20&gt;1),TRUE())),IF(E20="",FALSE(),IF(ISNUMBER(E20),OR(E20&lt;=0,E20&gt;1),TRUE()))),"",ROUND(C20/F20,2)))</f>
        <v/>
      </c>
      <c r="H20" s="10" t="str">
        <f>IF(A20="","",IF(COUNTIF($A$5:$A$154,A20)&gt;1,"Name doppelt, nur der erste zählt",IF(OR(IF(D20="",FALSE(),IF(ISNUMBER(D20),OR(D20&lt;=0,D20&gt;1),TRUE())),IF(E20="",FALSE(),IF(ISNUMBER(E20),OR(E20&lt;=0,E20&gt;1),TRUE()))),"Ausbeute zwischen 1 % und 100 % eintragen",IF(NOT(ISNUMBER(C20)),"Einkaufspreis fehlt",""))))</f>
        <v/>
      </c>
      <c r="I20" s="5"/>
    </row>
    <row r="21" spans="1:9" x14ac:dyDescent="0.25">
      <c r="A21" s="5"/>
      <c r="B21" s="5"/>
      <c r="C21" s="6"/>
      <c r="D21" s="7"/>
      <c r="E21" s="7"/>
      <c r="F21" s="8" t="str">
        <f>IF(A21="","",IF(D21="",1,IF(ISNUMBER(D21),D21,0))*IF(E21="",1,IF(ISNUMBER(E21),E21,0)))</f>
        <v/>
      </c>
      <c r="G21" s="9" t="str">
        <f>IF(OR(A21="",NOT(ISNUMBER(C21))),"",IF(OR(IF(D21="",FALSE(),IF(ISNUMBER(D21),OR(D21&lt;=0,D21&gt;1),TRUE())),IF(E21="",FALSE(),IF(ISNUMBER(E21),OR(E21&lt;=0,E21&gt;1),TRUE()))),"",ROUND(C21/F21,2)))</f>
        <v/>
      </c>
      <c r="H21" s="10" t="str">
        <f>IF(A21="","",IF(COUNTIF($A$5:$A$154,A21)&gt;1,"Name doppelt, nur der erste zählt",IF(OR(IF(D21="",FALSE(),IF(ISNUMBER(D21),OR(D21&lt;=0,D21&gt;1),TRUE())),IF(E21="",FALSE(),IF(ISNUMBER(E21),OR(E21&lt;=0,E21&gt;1),TRUE()))),"Ausbeute zwischen 1 % und 100 % eintragen",IF(NOT(ISNUMBER(C21)),"Einkaufspreis fehlt",""))))</f>
        <v/>
      </c>
      <c r="I21" s="5"/>
    </row>
    <row r="22" spans="1:9" x14ac:dyDescent="0.25">
      <c r="A22" s="5"/>
      <c r="B22" s="5"/>
      <c r="C22" s="6"/>
      <c r="D22" s="7"/>
      <c r="E22" s="7"/>
      <c r="F22" s="8" t="str">
        <f>IF(A22="","",IF(D22="",1,IF(ISNUMBER(D22),D22,0))*IF(E22="",1,IF(ISNUMBER(E22),E22,0)))</f>
        <v/>
      </c>
      <c r="G22" s="9" t="str">
        <f>IF(OR(A22="",NOT(ISNUMBER(C22))),"",IF(OR(IF(D22="",FALSE(),IF(ISNUMBER(D22),OR(D22&lt;=0,D22&gt;1),TRUE())),IF(E22="",FALSE(),IF(ISNUMBER(E22),OR(E22&lt;=0,E22&gt;1),TRUE()))),"",ROUND(C22/F22,2)))</f>
        <v/>
      </c>
      <c r="H22" s="10" t="str">
        <f>IF(A22="","",IF(COUNTIF($A$5:$A$154,A22)&gt;1,"Name doppelt, nur der erste zählt",IF(OR(IF(D22="",FALSE(),IF(ISNUMBER(D22),OR(D22&lt;=0,D22&gt;1),TRUE())),IF(E22="",FALSE(),IF(ISNUMBER(E22),OR(E22&lt;=0,E22&gt;1),TRUE()))),"Ausbeute zwischen 1 % und 100 % eintragen",IF(NOT(ISNUMBER(C22)),"Einkaufspreis fehlt",""))))</f>
        <v/>
      </c>
      <c r="I22" s="5"/>
    </row>
    <row r="23" spans="1:9" x14ac:dyDescent="0.25">
      <c r="A23" s="5"/>
      <c r="B23" s="5"/>
      <c r="C23" s="6"/>
      <c r="D23" s="7"/>
      <c r="E23" s="7"/>
      <c r="F23" s="8" t="str">
        <f>IF(A23="","",IF(D23="",1,IF(ISNUMBER(D23),D23,0))*IF(E23="",1,IF(ISNUMBER(E23),E23,0)))</f>
        <v/>
      </c>
      <c r="G23" s="9" t="str">
        <f>IF(OR(A23="",NOT(ISNUMBER(C23))),"",IF(OR(IF(D23="",FALSE(),IF(ISNUMBER(D23),OR(D23&lt;=0,D23&gt;1),TRUE())),IF(E23="",FALSE(),IF(ISNUMBER(E23),OR(E23&lt;=0,E23&gt;1),TRUE()))),"",ROUND(C23/F23,2)))</f>
        <v/>
      </c>
      <c r="H23" s="10" t="str">
        <f>IF(A23="","",IF(COUNTIF($A$5:$A$154,A23)&gt;1,"Name doppelt, nur der erste zählt",IF(OR(IF(D23="",FALSE(),IF(ISNUMBER(D23),OR(D23&lt;=0,D23&gt;1),TRUE())),IF(E23="",FALSE(),IF(ISNUMBER(E23),OR(E23&lt;=0,E23&gt;1),TRUE()))),"Ausbeute zwischen 1 % und 100 % eintragen",IF(NOT(ISNUMBER(C23)),"Einkaufspreis fehlt",""))))</f>
        <v/>
      </c>
      <c r="I23" s="5"/>
    </row>
    <row r="24" spans="1:9" x14ac:dyDescent="0.25">
      <c r="A24" s="5"/>
      <c r="B24" s="5"/>
      <c r="C24" s="6"/>
      <c r="D24" s="7"/>
      <c r="E24" s="7"/>
      <c r="F24" s="8" t="str">
        <f>IF(A24="","",IF(D24="",1,IF(ISNUMBER(D24),D24,0))*IF(E24="",1,IF(ISNUMBER(E24),E24,0)))</f>
        <v/>
      </c>
      <c r="G24" s="9" t="str">
        <f>IF(OR(A24="",NOT(ISNUMBER(C24))),"",IF(OR(IF(D24="",FALSE(),IF(ISNUMBER(D24),OR(D24&lt;=0,D24&gt;1),TRUE())),IF(E24="",FALSE(),IF(ISNUMBER(E24),OR(E24&lt;=0,E24&gt;1),TRUE()))),"",ROUND(C24/F24,2)))</f>
        <v/>
      </c>
      <c r="H24" s="10" t="str">
        <f>IF(A24="","",IF(COUNTIF($A$5:$A$154,A24)&gt;1,"Name doppelt, nur der erste zählt",IF(OR(IF(D24="",FALSE(),IF(ISNUMBER(D24),OR(D24&lt;=0,D24&gt;1),TRUE())),IF(E24="",FALSE(),IF(ISNUMBER(E24),OR(E24&lt;=0,E24&gt;1),TRUE()))),"Ausbeute zwischen 1 % und 100 % eintragen",IF(NOT(ISNUMBER(C24)),"Einkaufspreis fehlt",""))))</f>
        <v/>
      </c>
      <c r="I24" s="5"/>
    </row>
    <row r="25" spans="1:9" x14ac:dyDescent="0.25">
      <c r="A25" s="5"/>
      <c r="B25" s="5"/>
      <c r="C25" s="6"/>
      <c r="D25" s="7"/>
      <c r="E25" s="7"/>
      <c r="F25" s="8" t="str">
        <f>IF(A25="","",IF(D25="",1,IF(ISNUMBER(D25),D25,0))*IF(E25="",1,IF(ISNUMBER(E25),E25,0)))</f>
        <v/>
      </c>
      <c r="G25" s="9" t="str">
        <f>IF(OR(A25="",NOT(ISNUMBER(C25))),"",IF(OR(IF(D25="",FALSE(),IF(ISNUMBER(D25),OR(D25&lt;=0,D25&gt;1),TRUE())),IF(E25="",FALSE(),IF(ISNUMBER(E25),OR(E25&lt;=0,E25&gt;1),TRUE()))),"",ROUND(C25/F25,2)))</f>
        <v/>
      </c>
      <c r="H25" s="10" t="str">
        <f>IF(A25="","",IF(COUNTIF($A$5:$A$154,A25)&gt;1,"Name doppelt, nur der erste zählt",IF(OR(IF(D25="",FALSE(),IF(ISNUMBER(D25),OR(D25&lt;=0,D25&gt;1),TRUE())),IF(E25="",FALSE(),IF(ISNUMBER(E25),OR(E25&lt;=0,E25&gt;1),TRUE()))),"Ausbeute zwischen 1 % und 100 % eintragen",IF(NOT(ISNUMBER(C25)),"Einkaufspreis fehlt",""))))</f>
        <v/>
      </c>
      <c r="I25" s="5"/>
    </row>
    <row r="26" spans="1:9" x14ac:dyDescent="0.25">
      <c r="A26" s="5"/>
      <c r="B26" s="5"/>
      <c r="C26" s="6"/>
      <c r="D26" s="7"/>
      <c r="E26" s="7"/>
      <c r="F26" s="8" t="str">
        <f>IF(A26="","",IF(D26="",1,IF(ISNUMBER(D26),D26,0))*IF(E26="",1,IF(ISNUMBER(E26),E26,0)))</f>
        <v/>
      </c>
      <c r="G26" s="9" t="str">
        <f>IF(OR(A26="",NOT(ISNUMBER(C26))),"",IF(OR(IF(D26="",FALSE(),IF(ISNUMBER(D26),OR(D26&lt;=0,D26&gt;1),TRUE())),IF(E26="",FALSE(),IF(ISNUMBER(E26),OR(E26&lt;=0,E26&gt;1),TRUE()))),"",ROUND(C26/F26,2)))</f>
        <v/>
      </c>
      <c r="H26" s="10" t="str">
        <f>IF(A26="","",IF(COUNTIF($A$5:$A$154,A26)&gt;1,"Name doppelt, nur der erste zählt",IF(OR(IF(D26="",FALSE(),IF(ISNUMBER(D26),OR(D26&lt;=0,D26&gt;1),TRUE())),IF(E26="",FALSE(),IF(ISNUMBER(E26),OR(E26&lt;=0,E26&gt;1),TRUE()))),"Ausbeute zwischen 1 % und 100 % eintragen",IF(NOT(ISNUMBER(C26)),"Einkaufspreis fehlt",""))))</f>
        <v/>
      </c>
      <c r="I26" s="5"/>
    </row>
    <row r="27" spans="1:9" x14ac:dyDescent="0.25">
      <c r="A27" s="5"/>
      <c r="B27" s="5"/>
      <c r="C27" s="6"/>
      <c r="D27" s="7"/>
      <c r="E27" s="7"/>
      <c r="F27" s="8" t="str">
        <f>IF(A27="","",IF(D27="",1,IF(ISNUMBER(D27),D27,0))*IF(E27="",1,IF(ISNUMBER(E27),E27,0)))</f>
        <v/>
      </c>
      <c r="G27" s="9" t="str">
        <f>IF(OR(A27="",NOT(ISNUMBER(C27))),"",IF(OR(IF(D27="",FALSE(),IF(ISNUMBER(D27),OR(D27&lt;=0,D27&gt;1),TRUE())),IF(E27="",FALSE(),IF(ISNUMBER(E27),OR(E27&lt;=0,E27&gt;1),TRUE()))),"",ROUND(C27/F27,2)))</f>
        <v/>
      </c>
      <c r="H27" s="10" t="str">
        <f>IF(A27="","",IF(COUNTIF($A$5:$A$154,A27)&gt;1,"Name doppelt, nur der erste zählt",IF(OR(IF(D27="",FALSE(),IF(ISNUMBER(D27),OR(D27&lt;=0,D27&gt;1),TRUE())),IF(E27="",FALSE(),IF(ISNUMBER(E27),OR(E27&lt;=0,E27&gt;1),TRUE()))),"Ausbeute zwischen 1 % und 100 % eintragen",IF(NOT(ISNUMBER(C27)),"Einkaufspreis fehlt",""))))</f>
        <v/>
      </c>
      <c r="I27" s="5"/>
    </row>
    <row r="28" spans="1:9" x14ac:dyDescent="0.25">
      <c r="A28" s="5"/>
      <c r="B28" s="5"/>
      <c r="C28" s="6"/>
      <c r="D28" s="7"/>
      <c r="E28" s="7"/>
      <c r="F28" s="8" t="str">
        <f>IF(A28="","",IF(D28="",1,IF(ISNUMBER(D28),D28,0))*IF(E28="",1,IF(ISNUMBER(E28),E28,0)))</f>
        <v/>
      </c>
      <c r="G28" s="9" t="str">
        <f>IF(OR(A28="",NOT(ISNUMBER(C28))),"",IF(OR(IF(D28="",FALSE(),IF(ISNUMBER(D28),OR(D28&lt;=0,D28&gt;1),TRUE())),IF(E28="",FALSE(),IF(ISNUMBER(E28),OR(E28&lt;=0,E28&gt;1),TRUE()))),"",ROUND(C28/F28,2)))</f>
        <v/>
      </c>
      <c r="H28" s="10" t="str">
        <f>IF(A28="","",IF(COUNTIF($A$5:$A$154,A28)&gt;1,"Name doppelt, nur der erste zählt",IF(OR(IF(D28="",FALSE(),IF(ISNUMBER(D28),OR(D28&lt;=0,D28&gt;1),TRUE())),IF(E28="",FALSE(),IF(ISNUMBER(E28),OR(E28&lt;=0,E28&gt;1),TRUE()))),"Ausbeute zwischen 1 % und 100 % eintragen",IF(NOT(ISNUMBER(C28)),"Einkaufspreis fehlt",""))))</f>
        <v/>
      </c>
      <c r="I28" s="5"/>
    </row>
    <row r="29" spans="1:9" x14ac:dyDescent="0.25">
      <c r="A29" s="5"/>
      <c r="B29" s="5"/>
      <c r="C29" s="6"/>
      <c r="D29" s="7"/>
      <c r="E29" s="7"/>
      <c r="F29" s="8" t="str">
        <f>IF(A29="","",IF(D29="",1,IF(ISNUMBER(D29),D29,0))*IF(E29="",1,IF(ISNUMBER(E29),E29,0)))</f>
        <v/>
      </c>
      <c r="G29" s="9" t="str">
        <f>IF(OR(A29="",NOT(ISNUMBER(C29))),"",IF(OR(IF(D29="",FALSE(),IF(ISNUMBER(D29),OR(D29&lt;=0,D29&gt;1),TRUE())),IF(E29="",FALSE(),IF(ISNUMBER(E29),OR(E29&lt;=0,E29&gt;1),TRUE()))),"",ROUND(C29/F29,2)))</f>
        <v/>
      </c>
      <c r="H29" s="10" t="str">
        <f>IF(A29="","",IF(COUNTIF($A$5:$A$154,A29)&gt;1,"Name doppelt, nur der erste zählt",IF(OR(IF(D29="",FALSE(),IF(ISNUMBER(D29),OR(D29&lt;=0,D29&gt;1),TRUE())),IF(E29="",FALSE(),IF(ISNUMBER(E29),OR(E29&lt;=0,E29&gt;1),TRUE()))),"Ausbeute zwischen 1 % und 100 % eintragen",IF(NOT(ISNUMBER(C29)),"Einkaufspreis fehlt",""))))</f>
        <v/>
      </c>
      <c r="I29" s="5"/>
    </row>
    <row r="30" spans="1:9" x14ac:dyDescent="0.25">
      <c r="A30" s="5"/>
      <c r="B30" s="5"/>
      <c r="C30" s="6"/>
      <c r="D30" s="7"/>
      <c r="E30" s="7"/>
      <c r="F30" s="8" t="str">
        <f>IF(A30="","",IF(D30="",1,IF(ISNUMBER(D30),D30,0))*IF(E30="",1,IF(ISNUMBER(E30),E30,0)))</f>
        <v/>
      </c>
      <c r="G30" s="9" t="str">
        <f>IF(OR(A30="",NOT(ISNUMBER(C30))),"",IF(OR(IF(D30="",FALSE(),IF(ISNUMBER(D30),OR(D30&lt;=0,D30&gt;1),TRUE())),IF(E30="",FALSE(),IF(ISNUMBER(E30),OR(E30&lt;=0,E30&gt;1),TRUE()))),"",ROUND(C30/F30,2)))</f>
        <v/>
      </c>
      <c r="H30" s="10" t="str">
        <f>IF(A30="","",IF(COUNTIF($A$5:$A$154,A30)&gt;1,"Name doppelt, nur der erste zählt",IF(OR(IF(D30="",FALSE(),IF(ISNUMBER(D30),OR(D30&lt;=0,D30&gt;1),TRUE())),IF(E30="",FALSE(),IF(ISNUMBER(E30),OR(E30&lt;=0,E30&gt;1),TRUE()))),"Ausbeute zwischen 1 % und 100 % eintragen",IF(NOT(ISNUMBER(C30)),"Einkaufspreis fehlt",""))))</f>
        <v/>
      </c>
      <c r="I30" s="5"/>
    </row>
    <row r="31" spans="1:9" x14ac:dyDescent="0.25">
      <c r="A31" s="5"/>
      <c r="B31" s="5"/>
      <c r="C31" s="6"/>
      <c r="D31" s="7"/>
      <c r="E31" s="7"/>
      <c r="F31" s="8" t="str">
        <f>IF(A31="","",IF(D31="",1,IF(ISNUMBER(D31),D31,0))*IF(E31="",1,IF(ISNUMBER(E31),E31,0)))</f>
        <v/>
      </c>
      <c r="G31" s="9" t="str">
        <f>IF(OR(A31="",NOT(ISNUMBER(C31))),"",IF(OR(IF(D31="",FALSE(),IF(ISNUMBER(D31),OR(D31&lt;=0,D31&gt;1),TRUE())),IF(E31="",FALSE(),IF(ISNUMBER(E31),OR(E31&lt;=0,E31&gt;1),TRUE()))),"",ROUND(C31/F31,2)))</f>
        <v/>
      </c>
      <c r="H31" s="10" t="str">
        <f>IF(A31="","",IF(COUNTIF($A$5:$A$154,A31)&gt;1,"Name doppelt, nur der erste zählt",IF(OR(IF(D31="",FALSE(),IF(ISNUMBER(D31),OR(D31&lt;=0,D31&gt;1),TRUE())),IF(E31="",FALSE(),IF(ISNUMBER(E31),OR(E31&lt;=0,E31&gt;1),TRUE()))),"Ausbeute zwischen 1 % und 100 % eintragen",IF(NOT(ISNUMBER(C31)),"Einkaufspreis fehlt",""))))</f>
        <v/>
      </c>
      <c r="I31" s="5"/>
    </row>
    <row r="32" spans="1:9" x14ac:dyDescent="0.25">
      <c r="A32" s="5"/>
      <c r="B32" s="5"/>
      <c r="C32" s="6"/>
      <c r="D32" s="7"/>
      <c r="E32" s="7"/>
      <c r="F32" s="8" t="str">
        <f>IF(A32="","",IF(D32="",1,IF(ISNUMBER(D32),D32,0))*IF(E32="",1,IF(ISNUMBER(E32),E32,0)))</f>
        <v/>
      </c>
      <c r="G32" s="9" t="str">
        <f>IF(OR(A32="",NOT(ISNUMBER(C32))),"",IF(OR(IF(D32="",FALSE(),IF(ISNUMBER(D32),OR(D32&lt;=0,D32&gt;1),TRUE())),IF(E32="",FALSE(),IF(ISNUMBER(E32),OR(E32&lt;=0,E32&gt;1),TRUE()))),"",ROUND(C32/F32,2)))</f>
        <v/>
      </c>
      <c r="H32" s="10" t="str">
        <f>IF(A32="","",IF(COUNTIF($A$5:$A$154,A32)&gt;1,"Name doppelt, nur der erste zählt",IF(OR(IF(D32="",FALSE(),IF(ISNUMBER(D32),OR(D32&lt;=0,D32&gt;1),TRUE())),IF(E32="",FALSE(),IF(ISNUMBER(E32),OR(E32&lt;=0,E32&gt;1),TRUE()))),"Ausbeute zwischen 1 % und 100 % eintragen",IF(NOT(ISNUMBER(C32)),"Einkaufspreis fehlt",""))))</f>
        <v/>
      </c>
      <c r="I32" s="5"/>
    </row>
    <row r="33" spans="1:9" x14ac:dyDescent="0.25">
      <c r="A33" s="5"/>
      <c r="B33" s="5"/>
      <c r="C33" s="6"/>
      <c r="D33" s="7"/>
      <c r="E33" s="7"/>
      <c r="F33" s="8" t="str">
        <f>IF(A33="","",IF(D33="",1,IF(ISNUMBER(D33),D33,0))*IF(E33="",1,IF(ISNUMBER(E33),E33,0)))</f>
        <v/>
      </c>
      <c r="G33" s="9" t="str">
        <f>IF(OR(A33="",NOT(ISNUMBER(C33))),"",IF(OR(IF(D33="",FALSE(),IF(ISNUMBER(D33),OR(D33&lt;=0,D33&gt;1),TRUE())),IF(E33="",FALSE(),IF(ISNUMBER(E33),OR(E33&lt;=0,E33&gt;1),TRUE()))),"",ROUND(C33/F33,2)))</f>
        <v/>
      </c>
      <c r="H33" s="10" t="str">
        <f>IF(A33="","",IF(COUNTIF($A$5:$A$154,A33)&gt;1,"Name doppelt, nur der erste zählt",IF(OR(IF(D33="",FALSE(),IF(ISNUMBER(D33),OR(D33&lt;=0,D33&gt;1),TRUE())),IF(E33="",FALSE(),IF(ISNUMBER(E33),OR(E33&lt;=0,E33&gt;1),TRUE()))),"Ausbeute zwischen 1 % und 100 % eintragen",IF(NOT(ISNUMBER(C33)),"Einkaufspreis fehlt",""))))</f>
        <v/>
      </c>
      <c r="I33" s="5"/>
    </row>
    <row r="34" spans="1:9" x14ac:dyDescent="0.25">
      <c r="A34" s="5"/>
      <c r="B34" s="5"/>
      <c r="C34" s="6"/>
      <c r="D34" s="7"/>
      <c r="E34" s="7"/>
      <c r="F34" s="8" t="str">
        <f>IF(A34="","",IF(D34="",1,IF(ISNUMBER(D34),D34,0))*IF(E34="",1,IF(ISNUMBER(E34),E34,0)))</f>
        <v/>
      </c>
      <c r="G34" s="9" t="str">
        <f>IF(OR(A34="",NOT(ISNUMBER(C34))),"",IF(OR(IF(D34="",FALSE(),IF(ISNUMBER(D34),OR(D34&lt;=0,D34&gt;1),TRUE())),IF(E34="",FALSE(),IF(ISNUMBER(E34),OR(E34&lt;=0,E34&gt;1),TRUE()))),"",ROUND(C34/F34,2)))</f>
        <v/>
      </c>
      <c r="H34" s="10" t="str">
        <f>IF(A34="","",IF(COUNTIF($A$5:$A$154,A34)&gt;1,"Name doppelt, nur der erste zählt",IF(OR(IF(D34="",FALSE(),IF(ISNUMBER(D34),OR(D34&lt;=0,D34&gt;1),TRUE())),IF(E34="",FALSE(),IF(ISNUMBER(E34),OR(E34&lt;=0,E34&gt;1),TRUE()))),"Ausbeute zwischen 1 % und 100 % eintragen",IF(NOT(ISNUMBER(C34)),"Einkaufspreis fehlt",""))))</f>
        <v/>
      </c>
      <c r="I34" s="5"/>
    </row>
    <row r="35" spans="1:9" x14ac:dyDescent="0.25">
      <c r="A35" s="5"/>
      <c r="B35" s="5"/>
      <c r="C35" s="6"/>
      <c r="D35" s="7"/>
      <c r="E35" s="7"/>
      <c r="F35" s="8" t="str">
        <f>IF(A35="","",IF(D35="",1,IF(ISNUMBER(D35),D35,0))*IF(E35="",1,IF(ISNUMBER(E35),E35,0)))</f>
        <v/>
      </c>
      <c r="G35" s="9" t="str">
        <f>IF(OR(A35="",NOT(ISNUMBER(C35))),"",IF(OR(IF(D35="",FALSE(),IF(ISNUMBER(D35),OR(D35&lt;=0,D35&gt;1),TRUE())),IF(E35="",FALSE(),IF(ISNUMBER(E35),OR(E35&lt;=0,E35&gt;1),TRUE()))),"",ROUND(C35/F35,2)))</f>
        <v/>
      </c>
      <c r="H35" s="10" t="str">
        <f>IF(A35="","",IF(COUNTIF($A$5:$A$154,A35)&gt;1,"Name doppelt, nur der erste zählt",IF(OR(IF(D35="",FALSE(),IF(ISNUMBER(D35),OR(D35&lt;=0,D35&gt;1),TRUE())),IF(E35="",FALSE(),IF(ISNUMBER(E35),OR(E35&lt;=0,E35&gt;1),TRUE()))),"Ausbeute zwischen 1 % und 100 % eintragen",IF(NOT(ISNUMBER(C35)),"Einkaufspreis fehlt",""))))</f>
        <v/>
      </c>
      <c r="I35" s="5"/>
    </row>
    <row r="36" spans="1:9" x14ac:dyDescent="0.25">
      <c r="A36" s="5"/>
      <c r="B36" s="5"/>
      <c r="C36" s="6"/>
      <c r="D36" s="7"/>
      <c r="E36" s="7"/>
      <c r="F36" s="8" t="str">
        <f>IF(A36="","",IF(D36="",1,IF(ISNUMBER(D36),D36,0))*IF(E36="",1,IF(ISNUMBER(E36),E36,0)))</f>
        <v/>
      </c>
      <c r="G36" s="9" t="str">
        <f>IF(OR(A36="",NOT(ISNUMBER(C36))),"",IF(OR(IF(D36="",FALSE(),IF(ISNUMBER(D36),OR(D36&lt;=0,D36&gt;1),TRUE())),IF(E36="",FALSE(),IF(ISNUMBER(E36),OR(E36&lt;=0,E36&gt;1),TRUE()))),"",ROUND(C36/F36,2)))</f>
        <v/>
      </c>
      <c r="H36" s="10" t="str">
        <f>IF(A36="","",IF(COUNTIF($A$5:$A$154,A36)&gt;1,"Name doppelt, nur der erste zählt",IF(OR(IF(D36="",FALSE(),IF(ISNUMBER(D36),OR(D36&lt;=0,D36&gt;1),TRUE())),IF(E36="",FALSE(),IF(ISNUMBER(E36),OR(E36&lt;=0,E36&gt;1),TRUE()))),"Ausbeute zwischen 1 % und 100 % eintragen",IF(NOT(ISNUMBER(C36)),"Einkaufspreis fehlt",""))))</f>
        <v/>
      </c>
      <c r="I36" s="5"/>
    </row>
    <row r="37" spans="1:9" x14ac:dyDescent="0.25">
      <c r="A37" s="5"/>
      <c r="B37" s="5"/>
      <c r="C37" s="6"/>
      <c r="D37" s="7"/>
      <c r="E37" s="7"/>
      <c r="F37" s="8" t="str">
        <f>IF(A37="","",IF(D37="",1,IF(ISNUMBER(D37),D37,0))*IF(E37="",1,IF(ISNUMBER(E37),E37,0)))</f>
        <v/>
      </c>
      <c r="G37" s="9" t="str">
        <f>IF(OR(A37="",NOT(ISNUMBER(C37))),"",IF(OR(IF(D37="",FALSE(),IF(ISNUMBER(D37),OR(D37&lt;=0,D37&gt;1),TRUE())),IF(E37="",FALSE(),IF(ISNUMBER(E37),OR(E37&lt;=0,E37&gt;1),TRUE()))),"",ROUND(C37/F37,2)))</f>
        <v/>
      </c>
      <c r="H37" s="10" t="str">
        <f>IF(A37="","",IF(COUNTIF($A$5:$A$154,A37)&gt;1,"Name doppelt, nur der erste zählt",IF(OR(IF(D37="",FALSE(),IF(ISNUMBER(D37),OR(D37&lt;=0,D37&gt;1),TRUE())),IF(E37="",FALSE(),IF(ISNUMBER(E37),OR(E37&lt;=0,E37&gt;1),TRUE()))),"Ausbeute zwischen 1 % und 100 % eintragen",IF(NOT(ISNUMBER(C37)),"Einkaufspreis fehlt",""))))</f>
        <v/>
      </c>
      <c r="I37" s="5"/>
    </row>
    <row r="38" spans="1:9" x14ac:dyDescent="0.25">
      <c r="A38" s="5"/>
      <c r="B38" s="5"/>
      <c r="C38" s="6"/>
      <c r="D38" s="7"/>
      <c r="E38" s="7"/>
      <c r="F38" s="8" t="str">
        <f>IF(A38="","",IF(D38="",1,IF(ISNUMBER(D38),D38,0))*IF(E38="",1,IF(ISNUMBER(E38),E38,0)))</f>
        <v/>
      </c>
      <c r="G38" s="9" t="str">
        <f>IF(OR(A38="",NOT(ISNUMBER(C38))),"",IF(OR(IF(D38="",FALSE(),IF(ISNUMBER(D38),OR(D38&lt;=0,D38&gt;1),TRUE())),IF(E38="",FALSE(),IF(ISNUMBER(E38),OR(E38&lt;=0,E38&gt;1),TRUE()))),"",ROUND(C38/F38,2)))</f>
        <v/>
      </c>
      <c r="H38" s="10" t="str">
        <f>IF(A38="","",IF(COUNTIF($A$5:$A$154,A38)&gt;1,"Name doppelt, nur der erste zählt",IF(OR(IF(D38="",FALSE(),IF(ISNUMBER(D38),OR(D38&lt;=0,D38&gt;1),TRUE())),IF(E38="",FALSE(),IF(ISNUMBER(E38),OR(E38&lt;=0,E38&gt;1),TRUE()))),"Ausbeute zwischen 1 % und 100 % eintragen",IF(NOT(ISNUMBER(C38)),"Einkaufspreis fehlt",""))))</f>
        <v/>
      </c>
      <c r="I38" s="5"/>
    </row>
    <row r="39" spans="1:9" x14ac:dyDescent="0.25">
      <c r="A39" s="5"/>
      <c r="B39" s="5"/>
      <c r="C39" s="6"/>
      <c r="D39" s="7"/>
      <c r="E39" s="7"/>
      <c r="F39" s="8" t="str">
        <f>IF(A39="","",IF(D39="",1,IF(ISNUMBER(D39),D39,0))*IF(E39="",1,IF(ISNUMBER(E39),E39,0)))</f>
        <v/>
      </c>
      <c r="G39" s="9" t="str">
        <f>IF(OR(A39="",NOT(ISNUMBER(C39))),"",IF(OR(IF(D39="",FALSE(),IF(ISNUMBER(D39),OR(D39&lt;=0,D39&gt;1),TRUE())),IF(E39="",FALSE(),IF(ISNUMBER(E39),OR(E39&lt;=0,E39&gt;1),TRUE()))),"",ROUND(C39/F39,2)))</f>
        <v/>
      </c>
      <c r="H39" s="10" t="str">
        <f>IF(A39="","",IF(COUNTIF($A$5:$A$154,A39)&gt;1,"Name doppelt, nur der erste zählt",IF(OR(IF(D39="",FALSE(),IF(ISNUMBER(D39),OR(D39&lt;=0,D39&gt;1),TRUE())),IF(E39="",FALSE(),IF(ISNUMBER(E39),OR(E39&lt;=0,E39&gt;1),TRUE()))),"Ausbeute zwischen 1 % und 100 % eintragen",IF(NOT(ISNUMBER(C39)),"Einkaufspreis fehlt",""))))</f>
        <v/>
      </c>
      <c r="I39" s="5"/>
    </row>
    <row r="40" spans="1:9" x14ac:dyDescent="0.25">
      <c r="A40" s="5"/>
      <c r="B40" s="5"/>
      <c r="C40" s="6"/>
      <c r="D40" s="7"/>
      <c r="E40" s="7"/>
      <c r="F40" s="8" t="str">
        <f>IF(A40="","",IF(D40="",1,IF(ISNUMBER(D40),D40,0))*IF(E40="",1,IF(ISNUMBER(E40),E40,0)))</f>
        <v/>
      </c>
      <c r="G40" s="9" t="str">
        <f>IF(OR(A40="",NOT(ISNUMBER(C40))),"",IF(OR(IF(D40="",FALSE(),IF(ISNUMBER(D40),OR(D40&lt;=0,D40&gt;1),TRUE())),IF(E40="",FALSE(),IF(ISNUMBER(E40),OR(E40&lt;=0,E40&gt;1),TRUE()))),"",ROUND(C40/F40,2)))</f>
        <v/>
      </c>
      <c r="H40" s="10" t="str">
        <f>IF(A40="","",IF(COUNTIF($A$5:$A$154,A40)&gt;1,"Name doppelt, nur der erste zählt",IF(OR(IF(D40="",FALSE(),IF(ISNUMBER(D40),OR(D40&lt;=0,D40&gt;1),TRUE())),IF(E40="",FALSE(),IF(ISNUMBER(E40),OR(E40&lt;=0,E40&gt;1),TRUE()))),"Ausbeute zwischen 1 % und 100 % eintragen",IF(NOT(ISNUMBER(C40)),"Einkaufspreis fehlt",""))))</f>
        <v/>
      </c>
      <c r="I40" s="5"/>
    </row>
    <row r="41" spans="1:9" x14ac:dyDescent="0.25">
      <c r="A41" s="5"/>
      <c r="B41" s="5"/>
      <c r="C41" s="6"/>
      <c r="D41" s="7"/>
      <c r="E41" s="7"/>
      <c r="F41" s="8" t="str">
        <f>IF(A41="","",IF(D41="",1,IF(ISNUMBER(D41),D41,0))*IF(E41="",1,IF(ISNUMBER(E41),E41,0)))</f>
        <v/>
      </c>
      <c r="G41" s="9" t="str">
        <f>IF(OR(A41="",NOT(ISNUMBER(C41))),"",IF(OR(IF(D41="",FALSE(),IF(ISNUMBER(D41),OR(D41&lt;=0,D41&gt;1),TRUE())),IF(E41="",FALSE(),IF(ISNUMBER(E41),OR(E41&lt;=0,E41&gt;1),TRUE()))),"",ROUND(C41/F41,2)))</f>
        <v/>
      </c>
      <c r="H41" s="10" t="str">
        <f>IF(A41="","",IF(COUNTIF($A$5:$A$154,A41)&gt;1,"Name doppelt, nur der erste zählt",IF(OR(IF(D41="",FALSE(),IF(ISNUMBER(D41),OR(D41&lt;=0,D41&gt;1),TRUE())),IF(E41="",FALSE(),IF(ISNUMBER(E41),OR(E41&lt;=0,E41&gt;1),TRUE()))),"Ausbeute zwischen 1 % und 100 % eintragen",IF(NOT(ISNUMBER(C41)),"Einkaufspreis fehlt",""))))</f>
        <v/>
      </c>
      <c r="I41" s="5"/>
    </row>
    <row r="42" spans="1:9" x14ac:dyDescent="0.25">
      <c r="A42" s="5"/>
      <c r="B42" s="5"/>
      <c r="C42" s="6"/>
      <c r="D42" s="7"/>
      <c r="E42" s="7"/>
      <c r="F42" s="8" t="str">
        <f>IF(A42="","",IF(D42="",1,IF(ISNUMBER(D42),D42,0))*IF(E42="",1,IF(ISNUMBER(E42),E42,0)))</f>
        <v/>
      </c>
      <c r="G42" s="9" t="str">
        <f>IF(OR(A42="",NOT(ISNUMBER(C42))),"",IF(OR(IF(D42="",FALSE(),IF(ISNUMBER(D42),OR(D42&lt;=0,D42&gt;1),TRUE())),IF(E42="",FALSE(),IF(ISNUMBER(E42),OR(E42&lt;=0,E42&gt;1),TRUE()))),"",ROUND(C42/F42,2)))</f>
        <v/>
      </c>
      <c r="H42" s="10" t="str">
        <f>IF(A42="","",IF(COUNTIF($A$5:$A$154,A42)&gt;1,"Name doppelt, nur der erste zählt",IF(OR(IF(D42="",FALSE(),IF(ISNUMBER(D42),OR(D42&lt;=0,D42&gt;1),TRUE())),IF(E42="",FALSE(),IF(ISNUMBER(E42),OR(E42&lt;=0,E42&gt;1),TRUE()))),"Ausbeute zwischen 1 % und 100 % eintragen",IF(NOT(ISNUMBER(C42)),"Einkaufspreis fehlt",""))))</f>
        <v/>
      </c>
      <c r="I42" s="5"/>
    </row>
    <row r="43" spans="1:9" x14ac:dyDescent="0.25">
      <c r="A43" s="5"/>
      <c r="B43" s="5"/>
      <c r="C43" s="6"/>
      <c r="D43" s="7"/>
      <c r="E43" s="7"/>
      <c r="F43" s="8" t="str">
        <f>IF(A43="","",IF(D43="",1,IF(ISNUMBER(D43),D43,0))*IF(E43="",1,IF(ISNUMBER(E43),E43,0)))</f>
        <v/>
      </c>
      <c r="G43" s="9" t="str">
        <f>IF(OR(A43="",NOT(ISNUMBER(C43))),"",IF(OR(IF(D43="",FALSE(),IF(ISNUMBER(D43),OR(D43&lt;=0,D43&gt;1),TRUE())),IF(E43="",FALSE(),IF(ISNUMBER(E43),OR(E43&lt;=0,E43&gt;1),TRUE()))),"",ROUND(C43/F43,2)))</f>
        <v/>
      </c>
      <c r="H43" s="10" t="str">
        <f>IF(A43="","",IF(COUNTIF($A$5:$A$154,A43)&gt;1,"Name doppelt, nur der erste zählt",IF(OR(IF(D43="",FALSE(),IF(ISNUMBER(D43),OR(D43&lt;=0,D43&gt;1),TRUE())),IF(E43="",FALSE(),IF(ISNUMBER(E43),OR(E43&lt;=0,E43&gt;1),TRUE()))),"Ausbeute zwischen 1 % und 100 % eintragen",IF(NOT(ISNUMBER(C43)),"Einkaufspreis fehlt",""))))</f>
        <v/>
      </c>
      <c r="I43" s="5"/>
    </row>
    <row r="44" spans="1:9" x14ac:dyDescent="0.25">
      <c r="A44" s="5"/>
      <c r="B44" s="5"/>
      <c r="C44" s="6"/>
      <c r="D44" s="7"/>
      <c r="E44" s="7"/>
      <c r="F44" s="8" t="str">
        <f>IF(A44="","",IF(D44="",1,IF(ISNUMBER(D44),D44,0))*IF(E44="",1,IF(ISNUMBER(E44),E44,0)))</f>
        <v/>
      </c>
      <c r="G44" s="9" t="str">
        <f>IF(OR(A44="",NOT(ISNUMBER(C44))),"",IF(OR(IF(D44="",FALSE(),IF(ISNUMBER(D44),OR(D44&lt;=0,D44&gt;1),TRUE())),IF(E44="",FALSE(),IF(ISNUMBER(E44),OR(E44&lt;=0,E44&gt;1),TRUE()))),"",ROUND(C44/F44,2)))</f>
        <v/>
      </c>
      <c r="H44" s="10" t="str">
        <f>IF(A44="","",IF(COUNTIF($A$5:$A$154,A44)&gt;1,"Name doppelt, nur der erste zählt",IF(OR(IF(D44="",FALSE(),IF(ISNUMBER(D44),OR(D44&lt;=0,D44&gt;1),TRUE())),IF(E44="",FALSE(),IF(ISNUMBER(E44),OR(E44&lt;=0,E44&gt;1),TRUE()))),"Ausbeute zwischen 1 % und 100 % eintragen",IF(NOT(ISNUMBER(C44)),"Einkaufspreis fehlt",""))))</f>
        <v/>
      </c>
      <c r="I44" s="5"/>
    </row>
    <row r="45" spans="1:9" x14ac:dyDescent="0.25">
      <c r="A45" s="5"/>
      <c r="B45" s="5"/>
      <c r="C45" s="6"/>
      <c r="D45" s="7"/>
      <c r="E45" s="7"/>
      <c r="F45" s="8" t="str">
        <f>IF(A45="","",IF(D45="",1,IF(ISNUMBER(D45),D45,0))*IF(E45="",1,IF(ISNUMBER(E45),E45,0)))</f>
        <v/>
      </c>
      <c r="G45" s="9" t="str">
        <f>IF(OR(A45="",NOT(ISNUMBER(C45))),"",IF(OR(IF(D45="",FALSE(),IF(ISNUMBER(D45),OR(D45&lt;=0,D45&gt;1),TRUE())),IF(E45="",FALSE(),IF(ISNUMBER(E45),OR(E45&lt;=0,E45&gt;1),TRUE()))),"",ROUND(C45/F45,2)))</f>
        <v/>
      </c>
      <c r="H45" s="10" t="str">
        <f>IF(A45="","",IF(COUNTIF($A$5:$A$154,A45)&gt;1,"Name doppelt, nur der erste zählt",IF(OR(IF(D45="",FALSE(),IF(ISNUMBER(D45),OR(D45&lt;=0,D45&gt;1),TRUE())),IF(E45="",FALSE(),IF(ISNUMBER(E45),OR(E45&lt;=0,E45&gt;1),TRUE()))),"Ausbeute zwischen 1 % und 100 % eintragen",IF(NOT(ISNUMBER(C45)),"Einkaufspreis fehlt",""))))</f>
        <v/>
      </c>
      <c r="I45" s="5"/>
    </row>
    <row r="46" spans="1:9" x14ac:dyDescent="0.25">
      <c r="A46" s="5"/>
      <c r="B46" s="5"/>
      <c r="C46" s="6"/>
      <c r="D46" s="7"/>
      <c r="E46" s="7"/>
      <c r="F46" s="8" t="str">
        <f>IF(A46="","",IF(D46="",1,IF(ISNUMBER(D46),D46,0))*IF(E46="",1,IF(ISNUMBER(E46),E46,0)))</f>
        <v/>
      </c>
      <c r="G46" s="9" t="str">
        <f>IF(OR(A46="",NOT(ISNUMBER(C46))),"",IF(OR(IF(D46="",FALSE(),IF(ISNUMBER(D46),OR(D46&lt;=0,D46&gt;1),TRUE())),IF(E46="",FALSE(),IF(ISNUMBER(E46),OR(E46&lt;=0,E46&gt;1),TRUE()))),"",ROUND(C46/F46,2)))</f>
        <v/>
      </c>
      <c r="H46" s="10" t="str">
        <f>IF(A46="","",IF(COUNTIF($A$5:$A$154,A46)&gt;1,"Name doppelt, nur der erste zählt",IF(OR(IF(D46="",FALSE(),IF(ISNUMBER(D46),OR(D46&lt;=0,D46&gt;1),TRUE())),IF(E46="",FALSE(),IF(ISNUMBER(E46),OR(E46&lt;=0,E46&gt;1),TRUE()))),"Ausbeute zwischen 1 % und 100 % eintragen",IF(NOT(ISNUMBER(C46)),"Einkaufspreis fehlt",""))))</f>
        <v/>
      </c>
      <c r="I46" s="5"/>
    </row>
    <row r="47" spans="1:9" x14ac:dyDescent="0.25">
      <c r="A47" s="5"/>
      <c r="B47" s="5"/>
      <c r="C47" s="6"/>
      <c r="D47" s="7"/>
      <c r="E47" s="7"/>
      <c r="F47" s="8" t="str">
        <f>IF(A47="","",IF(D47="",1,IF(ISNUMBER(D47),D47,0))*IF(E47="",1,IF(ISNUMBER(E47),E47,0)))</f>
        <v/>
      </c>
      <c r="G47" s="9" t="str">
        <f>IF(OR(A47="",NOT(ISNUMBER(C47))),"",IF(OR(IF(D47="",FALSE(),IF(ISNUMBER(D47),OR(D47&lt;=0,D47&gt;1),TRUE())),IF(E47="",FALSE(),IF(ISNUMBER(E47),OR(E47&lt;=0,E47&gt;1),TRUE()))),"",ROUND(C47/F47,2)))</f>
        <v/>
      </c>
      <c r="H47" s="10" t="str">
        <f>IF(A47="","",IF(COUNTIF($A$5:$A$154,A47)&gt;1,"Name doppelt, nur der erste zählt",IF(OR(IF(D47="",FALSE(),IF(ISNUMBER(D47),OR(D47&lt;=0,D47&gt;1),TRUE())),IF(E47="",FALSE(),IF(ISNUMBER(E47),OR(E47&lt;=0,E47&gt;1),TRUE()))),"Ausbeute zwischen 1 % und 100 % eintragen",IF(NOT(ISNUMBER(C47)),"Einkaufspreis fehlt",""))))</f>
        <v/>
      </c>
      <c r="I47" s="5"/>
    </row>
    <row r="48" spans="1:9" x14ac:dyDescent="0.25">
      <c r="A48" s="5"/>
      <c r="B48" s="5"/>
      <c r="C48" s="6"/>
      <c r="D48" s="7"/>
      <c r="E48" s="7"/>
      <c r="F48" s="8" t="str">
        <f>IF(A48="","",IF(D48="",1,IF(ISNUMBER(D48),D48,0))*IF(E48="",1,IF(ISNUMBER(E48),E48,0)))</f>
        <v/>
      </c>
      <c r="G48" s="9" t="str">
        <f>IF(OR(A48="",NOT(ISNUMBER(C48))),"",IF(OR(IF(D48="",FALSE(),IF(ISNUMBER(D48),OR(D48&lt;=0,D48&gt;1),TRUE())),IF(E48="",FALSE(),IF(ISNUMBER(E48),OR(E48&lt;=0,E48&gt;1),TRUE()))),"",ROUND(C48/F48,2)))</f>
        <v/>
      </c>
      <c r="H48" s="10" t="str">
        <f>IF(A48="","",IF(COUNTIF($A$5:$A$154,A48)&gt;1,"Name doppelt, nur der erste zählt",IF(OR(IF(D48="",FALSE(),IF(ISNUMBER(D48),OR(D48&lt;=0,D48&gt;1),TRUE())),IF(E48="",FALSE(),IF(ISNUMBER(E48),OR(E48&lt;=0,E48&gt;1),TRUE()))),"Ausbeute zwischen 1 % und 100 % eintragen",IF(NOT(ISNUMBER(C48)),"Einkaufspreis fehlt",""))))</f>
        <v/>
      </c>
      <c r="I48" s="5"/>
    </row>
    <row r="49" spans="1:9" x14ac:dyDescent="0.25">
      <c r="A49" s="5"/>
      <c r="B49" s="5"/>
      <c r="C49" s="6"/>
      <c r="D49" s="7"/>
      <c r="E49" s="7"/>
      <c r="F49" s="8" t="str">
        <f>IF(A49="","",IF(D49="",1,IF(ISNUMBER(D49),D49,0))*IF(E49="",1,IF(ISNUMBER(E49),E49,0)))</f>
        <v/>
      </c>
      <c r="G49" s="9" t="str">
        <f>IF(OR(A49="",NOT(ISNUMBER(C49))),"",IF(OR(IF(D49="",FALSE(),IF(ISNUMBER(D49),OR(D49&lt;=0,D49&gt;1),TRUE())),IF(E49="",FALSE(),IF(ISNUMBER(E49),OR(E49&lt;=0,E49&gt;1),TRUE()))),"",ROUND(C49/F49,2)))</f>
        <v/>
      </c>
      <c r="H49" s="10" t="str">
        <f>IF(A49="","",IF(COUNTIF($A$5:$A$154,A49)&gt;1,"Name doppelt, nur der erste zählt",IF(OR(IF(D49="",FALSE(),IF(ISNUMBER(D49),OR(D49&lt;=0,D49&gt;1),TRUE())),IF(E49="",FALSE(),IF(ISNUMBER(E49),OR(E49&lt;=0,E49&gt;1),TRUE()))),"Ausbeute zwischen 1 % und 100 % eintragen",IF(NOT(ISNUMBER(C49)),"Einkaufspreis fehlt",""))))</f>
        <v/>
      </c>
      <c r="I49" s="5"/>
    </row>
    <row r="50" spans="1:9" x14ac:dyDescent="0.25">
      <c r="A50" s="5"/>
      <c r="B50" s="5"/>
      <c r="C50" s="6"/>
      <c r="D50" s="7"/>
      <c r="E50" s="7"/>
      <c r="F50" s="8" t="str">
        <f>IF(A50="","",IF(D50="",1,IF(ISNUMBER(D50),D50,0))*IF(E50="",1,IF(ISNUMBER(E50),E50,0)))</f>
        <v/>
      </c>
      <c r="G50" s="9" t="str">
        <f>IF(OR(A50="",NOT(ISNUMBER(C50))),"",IF(OR(IF(D50="",FALSE(),IF(ISNUMBER(D50),OR(D50&lt;=0,D50&gt;1),TRUE())),IF(E50="",FALSE(),IF(ISNUMBER(E50),OR(E50&lt;=0,E50&gt;1),TRUE()))),"",ROUND(C50/F50,2)))</f>
        <v/>
      </c>
      <c r="H50" s="10" t="str">
        <f>IF(A50="","",IF(COUNTIF($A$5:$A$154,A50)&gt;1,"Name doppelt, nur der erste zählt",IF(OR(IF(D50="",FALSE(),IF(ISNUMBER(D50),OR(D50&lt;=0,D50&gt;1),TRUE())),IF(E50="",FALSE(),IF(ISNUMBER(E50),OR(E50&lt;=0,E50&gt;1),TRUE()))),"Ausbeute zwischen 1 % und 100 % eintragen",IF(NOT(ISNUMBER(C50)),"Einkaufspreis fehlt",""))))</f>
        <v/>
      </c>
      <c r="I50" s="5"/>
    </row>
    <row r="51" spans="1:9" x14ac:dyDescent="0.25">
      <c r="A51" s="5"/>
      <c r="B51" s="5"/>
      <c r="C51" s="6"/>
      <c r="D51" s="7"/>
      <c r="E51" s="7"/>
      <c r="F51" s="8" t="str">
        <f>IF(A51="","",IF(D51="",1,IF(ISNUMBER(D51),D51,0))*IF(E51="",1,IF(ISNUMBER(E51),E51,0)))</f>
        <v/>
      </c>
      <c r="G51" s="9" t="str">
        <f>IF(OR(A51="",NOT(ISNUMBER(C51))),"",IF(OR(IF(D51="",FALSE(),IF(ISNUMBER(D51),OR(D51&lt;=0,D51&gt;1),TRUE())),IF(E51="",FALSE(),IF(ISNUMBER(E51),OR(E51&lt;=0,E51&gt;1),TRUE()))),"",ROUND(C51/F51,2)))</f>
        <v/>
      </c>
      <c r="H51" s="10" t="str">
        <f>IF(A51="","",IF(COUNTIF($A$5:$A$154,A51)&gt;1,"Name doppelt, nur der erste zählt",IF(OR(IF(D51="",FALSE(),IF(ISNUMBER(D51),OR(D51&lt;=0,D51&gt;1),TRUE())),IF(E51="",FALSE(),IF(ISNUMBER(E51),OR(E51&lt;=0,E51&gt;1),TRUE()))),"Ausbeute zwischen 1 % und 100 % eintragen",IF(NOT(ISNUMBER(C51)),"Einkaufspreis fehlt",""))))</f>
        <v/>
      </c>
      <c r="I51" s="5"/>
    </row>
    <row r="52" spans="1:9" x14ac:dyDescent="0.25">
      <c r="A52" s="5"/>
      <c r="B52" s="5"/>
      <c r="C52" s="6"/>
      <c r="D52" s="7"/>
      <c r="E52" s="7"/>
      <c r="F52" s="8" t="str">
        <f>IF(A52="","",IF(D52="",1,IF(ISNUMBER(D52),D52,0))*IF(E52="",1,IF(ISNUMBER(E52),E52,0)))</f>
        <v/>
      </c>
      <c r="G52" s="9" t="str">
        <f>IF(OR(A52="",NOT(ISNUMBER(C52))),"",IF(OR(IF(D52="",FALSE(),IF(ISNUMBER(D52),OR(D52&lt;=0,D52&gt;1),TRUE())),IF(E52="",FALSE(),IF(ISNUMBER(E52),OR(E52&lt;=0,E52&gt;1),TRUE()))),"",ROUND(C52/F52,2)))</f>
        <v/>
      </c>
      <c r="H52" s="10" t="str">
        <f>IF(A52="","",IF(COUNTIF($A$5:$A$154,A52)&gt;1,"Name doppelt, nur der erste zählt",IF(OR(IF(D52="",FALSE(),IF(ISNUMBER(D52),OR(D52&lt;=0,D52&gt;1),TRUE())),IF(E52="",FALSE(),IF(ISNUMBER(E52),OR(E52&lt;=0,E52&gt;1),TRUE()))),"Ausbeute zwischen 1 % und 100 % eintragen",IF(NOT(ISNUMBER(C52)),"Einkaufspreis fehlt",""))))</f>
        <v/>
      </c>
      <c r="I52" s="5"/>
    </row>
    <row r="53" spans="1:9" x14ac:dyDescent="0.25">
      <c r="A53" s="5"/>
      <c r="B53" s="5"/>
      <c r="C53" s="6"/>
      <c r="D53" s="7"/>
      <c r="E53" s="7"/>
      <c r="F53" s="8" t="str">
        <f>IF(A53="","",IF(D53="",1,IF(ISNUMBER(D53),D53,0))*IF(E53="",1,IF(ISNUMBER(E53),E53,0)))</f>
        <v/>
      </c>
      <c r="G53" s="9" t="str">
        <f>IF(OR(A53="",NOT(ISNUMBER(C53))),"",IF(OR(IF(D53="",FALSE(),IF(ISNUMBER(D53),OR(D53&lt;=0,D53&gt;1),TRUE())),IF(E53="",FALSE(),IF(ISNUMBER(E53),OR(E53&lt;=0,E53&gt;1),TRUE()))),"",ROUND(C53/F53,2)))</f>
        <v/>
      </c>
      <c r="H53" s="10" t="str">
        <f>IF(A53="","",IF(COUNTIF($A$5:$A$154,A53)&gt;1,"Name doppelt, nur der erste zählt",IF(OR(IF(D53="",FALSE(),IF(ISNUMBER(D53),OR(D53&lt;=0,D53&gt;1),TRUE())),IF(E53="",FALSE(),IF(ISNUMBER(E53),OR(E53&lt;=0,E53&gt;1),TRUE()))),"Ausbeute zwischen 1 % und 100 % eintragen",IF(NOT(ISNUMBER(C53)),"Einkaufspreis fehlt",""))))</f>
        <v/>
      </c>
      <c r="I53" s="5"/>
    </row>
    <row r="54" spans="1:9" x14ac:dyDescent="0.25">
      <c r="A54" s="5"/>
      <c r="B54" s="5"/>
      <c r="C54" s="6"/>
      <c r="D54" s="7"/>
      <c r="E54" s="7"/>
      <c r="F54" s="8" t="str">
        <f>IF(A54="","",IF(D54="",1,IF(ISNUMBER(D54),D54,0))*IF(E54="",1,IF(ISNUMBER(E54),E54,0)))</f>
        <v/>
      </c>
      <c r="G54" s="9" t="str">
        <f>IF(OR(A54="",NOT(ISNUMBER(C54))),"",IF(OR(IF(D54="",FALSE(),IF(ISNUMBER(D54),OR(D54&lt;=0,D54&gt;1),TRUE())),IF(E54="",FALSE(),IF(ISNUMBER(E54),OR(E54&lt;=0,E54&gt;1),TRUE()))),"",ROUND(C54/F54,2)))</f>
        <v/>
      </c>
      <c r="H54" s="10" t="str">
        <f>IF(A54="","",IF(COUNTIF($A$5:$A$154,A54)&gt;1,"Name doppelt, nur der erste zählt",IF(OR(IF(D54="",FALSE(),IF(ISNUMBER(D54),OR(D54&lt;=0,D54&gt;1),TRUE())),IF(E54="",FALSE(),IF(ISNUMBER(E54),OR(E54&lt;=0,E54&gt;1),TRUE()))),"Ausbeute zwischen 1 % und 100 % eintragen",IF(NOT(ISNUMBER(C54)),"Einkaufspreis fehlt",""))))</f>
        <v/>
      </c>
      <c r="I54" s="5"/>
    </row>
    <row r="55" spans="1:9" x14ac:dyDescent="0.25">
      <c r="A55" s="5"/>
      <c r="B55" s="5"/>
      <c r="C55" s="6"/>
      <c r="D55" s="7"/>
      <c r="E55" s="7"/>
      <c r="F55" s="8" t="str">
        <f>IF(A55="","",IF(D55="",1,IF(ISNUMBER(D55),D55,0))*IF(E55="",1,IF(ISNUMBER(E55),E55,0)))</f>
        <v/>
      </c>
      <c r="G55" s="9" t="str">
        <f>IF(OR(A55="",NOT(ISNUMBER(C55))),"",IF(OR(IF(D55="",FALSE(),IF(ISNUMBER(D55),OR(D55&lt;=0,D55&gt;1),TRUE())),IF(E55="",FALSE(),IF(ISNUMBER(E55),OR(E55&lt;=0,E55&gt;1),TRUE()))),"",ROUND(C55/F55,2)))</f>
        <v/>
      </c>
      <c r="H55" s="10" t="str">
        <f>IF(A55="","",IF(COUNTIF($A$5:$A$154,A55)&gt;1,"Name doppelt, nur der erste zählt",IF(OR(IF(D55="",FALSE(),IF(ISNUMBER(D55),OR(D55&lt;=0,D55&gt;1),TRUE())),IF(E55="",FALSE(),IF(ISNUMBER(E55),OR(E55&lt;=0,E55&gt;1),TRUE()))),"Ausbeute zwischen 1 % und 100 % eintragen",IF(NOT(ISNUMBER(C55)),"Einkaufspreis fehlt",""))))</f>
        <v/>
      </c>
      <c r="I55" s="5"/>
    </row>
    <row r="56" spans="1:9" x14ac:dyDescent="0.25">
      <c r="A56" s="5"/>
      <c r="B56" s="5"/>
      <c r="C56" s="6"/>
      <c r="D56" s="7"/>
      <c r="E56" s="7"/>
      <c r="F56" s="8" t="str">
        <f>IF(A56="","",IF(D56="",1,IF(ISNUMBER(D56),D56,0))*IF(E56="",1,IF(ISNUMBER(E56),E56,0)))</f>
        <v/>
      </c>
      <c r="G56" s="9" t="str">
        <f>IF(OR(A56="",NOT(ISNUMBER(C56))),"",IF(OR(IF(D56="",FALSE(),IF(ISNUMBER(D56),OR(D56&lt;=0,D56&gt;1),TRUE())),IF(E56="",FALSE(),IF(ISNUMBER(E56),OR(E56&lt;=0,E56&gt;1),TRUE()))),"",ROUND(C56/F56,2)))</f>
        <v/>
      </c>
      <c r="H56" s="10" t="str">
        <f>IF(A56="","",IF(COUNTIF($A$5:$A$154,A56)&gt;1,"Name doppelt, nur der erste zählt",IF(OR(IF(D56="",FALSE(),IF(ISNUMBER(D56),OR(D56&lt;=0,D56&gt;1),TRUE())),IF(E56="",FALSE(),IF(ISNUMBER(E56),OR(E56&lt;=0,E56&gt;1),TRUE()))),"Ausbeute zwischen 1 % und 100 % eintragen",IF(NOT(ISNUMBER(C56)),"Einkaufspreis fehlt",""))))</f>
        <v/>
      </c>
      <c r="I56" s="5"/>
    </row>
    <row r="57" spans="1:9" x14ac:dyDescent="0.25">
      <c r="A57" s="5"/>
      <c r="B57" s="5"/>
      <c r="C57" s="6"/>
      <c r="D57" s="7"/>
      <c r="E57" s="7"/>
      <c r="F57" s="8" t="str">
        <f>IF(A57="","",IF(D57="",1,IF(ISNUMBER(D57),D57,0))*IF(E57="",1,IF(ISNUMBER(E57),E57,0)))</f>
        <v/>
      </c>
      <c r="G57" s="9" t="str">
        <f>IF(OR(A57="",NOT(ISNUMBER(C57))),"",IF(OR(IF(D57="",FALSE(),IF(ISNUMBER(D57),OR(D57&lt;=0,D57&gt;1),TRUE())),IF(E57="",FALSE(),IF(ISNUMBER(E57),OR(E57&lt;=0,E57&gt;1),TRUE()))),"",ROUND(C57/F57,2)))</f>
        <v/>
      </c>
      <c r="H57" s="10" t="str">
        <f>IF(A57="","",IF(COUNTIF($A$5:$A$154,A57)&gt;1,"Name doppelt, nur der erste zählt",IF(OR(IF(D57="",FALSE(),IF(ISNUMBER(D57),OR(D57&lt;=0,D57&gt;1),TRUE())),IF(E57="",FALSE(),IF(ISNUMBER(E57),OR(E57&lt;=0,E57&gt;1),TRUE()))),"Ausbeute zwischen 1 % und 100 % eintragen",IF(NOT(ISNUMBER(C57)),"Einkaufspreis fehlt",""))))</f>
        <v/>
      </c>
      <c r="I57" s="5"/>
    </row>
    <row r="58" spans="1:9" x14ac:dyDescent="0.25">
      <c r="A58" s="5"/>
      <c r="B58" s="5"/>
      <c r="C58" s="6"/>
      <c r="D58" s="7"/>
      <c r="E58" s="7"/>
      <c r="F58" s="8" t="str">
        <f>IF(A58="","",IF(D58="",1,IF(ISNUMBER(D58),D58,0))*IF(E58="",1,IF(ISNUMBER(E58),E58,0)))</f>
        <v/>
      </c>
      <c r="G58" s="9" t="str">
        <f>IF(OR(A58="",NOT(ISNUMBER(C58))),"",IF(OR(IF(D58="",FALSE(),IF(ISNUMBER(D58),OR(D58&lt;=0,D58&gt;1),TRUE())),IF(E58="",FALSE(),IF(ISNUMBER(E58),OR(E58&lt;=0,E58&gt;1),TRUE()))),"",ROUND(C58/F58,2)))</f>
        <v/>
      </c>
      <c r="H58" s="10" t="str">
        <f>IF(A58="","",IF(COUNTIF($A$5:$A$154,A58)&gt;1,"Name doppelt, nur der erste zählt",IF(OR(IF(D58="",FALSE(),IF(ISNUMBER(D58),OR(D58&lt;=0,D58&gt;1),TRUE())),IF(E58="",FALSE(),IF(ISNUMBER(E58),OR(E58&lt;=0,E58&gt;1),TRUE()))),"Ausbeute zwischen 1 % und 100 % eintragen",IF(NOT(ISNUMBER(C58)),"Einkaufspreis fehlt",""))))</f>
        <v/>
      </c>
      <c r="I58" s="5"/>
    </row>
    <row r="59" spans="1:9" x14ac:dyDescent="0.25">
      <c r="A59" s="5"/>
      <c r="B59" s="5"/>
      <c r="C59" s="6"/>
      <c r="D59" s="7"/>
      <c r="E59" s="7"/>
      <c r="F59" s="8" t="str">
        <f>IF(A59="","",IF(D59="",1,IF(ISNUMBER(D59),D59,0))*IF(E59="",1,IF(ISNUMBER(E59),E59,0)))</f>
        <v/>
      </c>
      <c r="G59" s="9" t="str">
        <f>IF(OR(A59="",NOT(ISNUMBER(C59))),"",IF(OR(IF(D59="",FALSE(),IF(ISNUMBER(D59),OR(D59&lt;=0,D59&gt;1),TRUE())),IF(E59="",FALSE(),IF(ISNUMBER(E59),OR(E59&lt;=0,E59&gt;1),TRUE()))),"",ROUND(C59/F59,2)))</f>
        <v/>
      </c>
      <c r="H59" s="10" t="str">
        <f>IF(A59="","",IF(COUNTIF($A$5:$A$154,A59)&gt;1,"Name doppelt, nur der erste zählt",IF(OR(IF(D59="",FALSE(),IF(ISNUMBER(D59),OR(D59&lt;=0,D59&gt;1),TRUE())),IF(E59="",FALSE(),IF(ISNUMBER(E59),OR(E59&lt;=0,E59&gt;1),TRUE()))),"Ausbeute zwischen 1 % und 100 % eintragen",IF(NOT(ISNUMBER(C59)),"Einkaufspreis fehlt",""))))</f>
        <v/>
      </c>
      <c r="I59" s="5"/>
    </row>
    <row r="60" spans="1:9" x14ac:dyDescent="0.25">
      <c r="A60" s="5"/>
      <c r="B60" s="5"/>
      <c r="C60" s="6"/>
      <c r="D60" s="7"/>
      <c r="E60" s="7"/>
      <c r="F60" s="8" t="str">
        <f>IF(A60="","",IF(D60="",1,IF(ISNUMBER(D60),D60,0))*IF(E60="",1,IF(ISNUMBER(E60),E60,0)))</f>
        <v/>
      </c>
      <c r="G60" s="9" t="str">
        <f>IF(OR(A60="",NOT(ISNUMBER(C60))),"",IF(OR(IF(D60="",FALSE(),IF(ISNUMBER(D60),OR(D60&lt;=0,D60&gt;1),TRUE())),IF(E60="",FALSE(),IF(ISNUMBER(E60),OR(E60&lt;=0,E60&gt;1),TRUE()))),"",ROUND(C60/F60,2)))</f>
        <v/>
      </c>
      <c r="H60" s="10" t="str">
        <f>IF(A60="","",IF(COUNTIF($A$5:$A$154,A60)&gt;1,"Name doppelt, nur der erste zählt",IF(OR(IF(D60="",FALSE(),IF(ISNUMBER(D60),OR(D60&lt;=0,D60&gt;1),TRUE())),IF(E60="",FALSE(),IF(ISNUMBER(E60),OR(E60&lt;=0,E60&gt;1),TRUE()))),"Ausbeute zwischen 1 % und 100 % eintragen",IF(NOT(ISNUMBER(C60)),"Einkaufspreis fehlt",""))))</f>
        <v/>
      </c>
      <c r="I60" s="5"/>
    </row>
    <row r="61" spans="1:9" x14ac:dyDescent="0.25">
      <c r="A61" s="5"/>
      <c r="B61" s="5"/>
      <c r="C61" s="6"/>
      <c r="D61" s="7"/>
      <c r="E61" s="7"/>
      <c r="F61" s="8" t="str">
        <f>IF(A61="","",IF(D61="",1,IF(ISNUMBER(D61),D61,0))*IF(E61="",1,IF(ISNUMBER(E61),E61,0)))</f>
        <v/>
      </c>
      <c r="G61" s="9" t="str">
        <f>IF(OR(A61="",NOT(ISNUMBER(C61))),"",IF(OR(IF(D61="",FALSE(),IF(ISNUMBER(D61),OR(D61&lt;=0,D61&gt;1),TRUE())),IF(E61="",FALSE(),IF(ISNUMBER(E61),OR(E61&lt;=0,E61&gt;1),TRUE()))),"",ROUND(C61/F61,2)))</f>
        <v/>
      </c>
      <c r="H61" s="10" t="str">
        <f>IF(A61="","",IF(COUNTIF($A$5:$A$154,A61)&gt;1,"Name doppelt, nur der erste zählt",IF(OR(IF(D61="",FALSE(),IF(ISNUMBER(D61),OR(D61&lt;=0,D61&gt;1),TRUE())),IF(E61="",FALSE(),IF(ISNUMBER(E61),OR(E61&lt;=0,E61&gt;1),TRUE()))),"Ausbeute zwischen 1 % und 100 % eintragen",IF(NOT(ISNUMBER(C61)),"Einkaufspreis fehlt",""))))</f>
        <v/>
      </c>
      <c r="I61" s="5"/>
    </row>
    <row r="62" spans="1:9" x14ac:dyDescent="0.25">
      <c r="A62" s="5"/>
      <c r="B62" s="5"/>
      <c r="C62" s="6"/>
      <c r="D62" s="7"/>
      <c r="E62" s="7"/>
      <c r="F62" s="8" t="str">
        <f>IF(A62="","",IF(D62="",1,IF(ISNUMBER(D62),D62,0))*IF(E62="",1,IF(ISNUMBER(E62),E62,0)))</f>
        <v/>
      </c>
      <c r="G62" s="9" t="str">
        <f>IF(OR(A62="",NOT(ISNUMBER(C62))),"",IF(OR(IF(D62="",FALSE(),IF(ISNUMBER(D62),OR(D62&lt;=0,D62&gt;1),TRUE())),IF(E62="",FALSE(),IF(ISNUMBER(E62),OR(E62&lt;=0,E62&gt;1),TRUE()))),"",ROUND(C62/F62,2)))</f>
        <v/>
      </c>
      <c r="H62" s="10" t="str">
        <f>IF(A62="","",IF(COUNTIF($A$5:$A$154,A62)&gt;1,"Name doppelt, nur der erste zählt",IF(OR(IF(D62="",FALSE(),IF(ISNUMBER(D62),OR(D62&lt;=0,D62&gt;1),TRUE())),IF(E62="",FALSE(),IF(ISNUMBER(E62),OR(E62&lt;=0,E62&gt;1),TRUE()))),"Ausbeute zwischen 1 % und 100 % eintragen",IF(NOT(ISNUMBER(C62)),"Einkaufspreis fehlt",""))))</f>
        <v/>
      </c>
      <c r="I62" s="5"/>
    </row>
    <row r="63" spans="1:9" x14ac:dyDescent="0.25">
      <c r="A63" s="5"/>
      <c r="B63" s="5"/>
      <c r="C63" s="6"/>
      <c r="D63" s="7"/>
      <c r="E63" s="7"/>
      <c r="F63" s="8" t="str">
        <f>IF(A63="","",IF(D63="",1,IF(ISNUMBER(D63),D63,0))*IF(E63="",1,IF(ISNUMBER(E63),E63,0)))</f>
        <v/>
      </c>
      <c r="G63" s="9" t="str">
        <f>IF(OR(A63="",NOT(ISNUMBER(C63))),"",IF(OR(IF(D63="",FALSE(),IF(ISNUMBER(D63),OR(D63&lt;=0,D63&gt;1),TRUE())),IF(E63="",FALSE(),IF(ISNUMBER(E63),OR(E63&lt;=0,E63&gt;1),TRUE()))),"",ROUND(C63/F63,2)))</f>
        <v/>
      </c>
      <c r="H63" s="10" t="str">
        <f>IF(A63="","",IF(COUNTIF($A$5:$A$154,A63)&gt;1,"Name doppelt, nur der erste zählt",IF(OR(IF(D63="",FALSE(),IF(ISNUMBER(D63),OR(D63&lt;=0,D63&gt;1),TRUE())),IF(E63="",FALSE(),IF(ISNUMBER(E63),OR(E63&lt;=0,E63&gt;1),TRUE()))),"Ausbeute zwischen 1 % und 100 % eintragen",IF(NOT(ISNUMBER(C63)),"Einkaufspreis fehlt",""))))</f>
        <v/>
      </c>
      <c r="I63" s="5"/>
    </row>
    <row r="64" spans="1:9" x14ac:dyDescent="0.25">
      <c r="A64" s="5"/>
      <c r="B64" s="5"/>
      <c r="C64" s="6"/>
      <c r="D64" s="7"/>
      <c r="E64" s="7"/>
      <c r="F64" s="8" t="str">
        <f>IF(A64="","",IF(D64="",1,IF(ISNUMBER(D64),D64,0))*IF(E64="",1,IF(ISNUMBER(E64),E64,0)))</f>
        <v/>
      </c>
      <c r="G64" s="9" t="str">
        <f>IF(OR(A64="",NOT(ISNUMBER(C64))),"",IF(OR(IF(D64="",FALSE(),IF(ISNUMBER(D64),OR(D64&lt;=0,D64&gt;1),TRUE())),IF(E64="",FALSE(),IF(ISNUMBER(E64),OR(E64&lt;=0,E64&gt;1),TRUE()))),"",ROUND(C64/F64,2)))</f>
        <v/>
      </c>
      <c r="H64" s="10" t="str">
        <f>IF(A64="","",IF(COUNTIF($A$5:$A$154,A64)&gt;1,"Name doppelt, nur der erste zählt",IF(OR(IF(D64="",FALSE(),IF(ISNUMBER(D64),OR(D64&lt;=0,D64&gt;1),TRUE())),IF(E64="",FALSE(),IF(ISNUMBER(E64),OR(E64&lt;=0,E64&gt;1),TRUE()))),"Ausbeute zwischen 1 % und 100 % eintragen",IF(NOT(ISNUMBER(C64)),"Einkaufspreis fehlt",""))))</f>
        <v/>
      </c>
      <c r="I64" s="5"/>
    </row>
    <row r="65" spans="1:9" x14ac:dyDescent="0.25">
      <c r="A65" s="5"/>
      <c r="B65" s="5"/>
      <c r="C65" s="6"/>
      <c r="D65" s="7"/>
      <c r="E65" s="7"/>
      <c r="F65" s="8" t="str">
        <f>IF(A65="","",IF(D65="",1,IF(ISNUMBER(D65),D65,0))*IF(E65="",1,IF(ISNUMBER(E65),E65,0)))</f>
        <v/>
      </c>
      <c r="G65" s="9" t="str">
        <f>IF(OR(A65="",NOT(ISNUMBER(C65))),"",IF(OR(IF(D65="",FALSE(),IF(ISNUMBER(D65),OR(D65&lt;=0,D65&gt;1),TRUE())),IF(E65="",FALSE(),IF(ISNUMBER(E65),OR(E65&lt;=0,E65&gt;1),TRUE()))),"",ROUND(C65/F65,2)))</f>
        <v/>
      </c>
      <c r="H65" s="10" t="str">
        <f>IF(A65="","",IF(COUNTIF($A$5:$A$154,A65)&gt;1,"Name doppelt, nur der erste zählt",IF(OR(IF(D65="",FALSE(),IF(ISNUMBER(D65),OR(D65&lt;=0,D65&gt;1),TRUE())),IF(E65="",FALSE(),IF(ISNUMBER(E65),OR(E65&lt;=0,E65&gt;1),TRUE()))),"Ausbeute zwischen 1 % und 100 % eintragen",IF(NOT(ISNUMBER(C65)),"Einkaufspreis fehlt",""))))</f>
        <v/>
      </c>
      <c r="I65" s="5"/>
    </row>
    <row r="66" spans="1:9" x14ac:dyDescent="0.25">
      <c r="A66" s="5"/>
      <c r="B66" s="5"/>
      <c r="C66" s="6"/>
      <c r="D66" s="7"/>
      <c r="E66" s="7"/>
      <c r="F66" s="8" t="str">
        <f>IF(A66="","",IF(D66="",1,IF(ISNUMBER(D66),D66,0))*IF(E66="",1,IF(ISNUMBER(E66),E66,0)))</f>
        <v/>
      </c>
      <c r="G66" s="9" t="str">
        <f>IF(OR(A66="",NOT(ISNUMBER(C66))),"",IF(OR(IF(D66="",FALSE(),IF(ISNUMBER(D66),OR(D66&lt;=0,D66&gt;1),TRUE())),IF(E66="",FALSE(),IF(ISNUMBER(E66),OR(E66&lt;=0,E66&gt;1),TRUE()))),"",ROUND(C66/F66,2)))</f>
        <v/>
      </c>
      <c r="H66" s="10" t="str">
        <f>IF(A66="","",IF(COUNTIF($A$5:$A$154,A66)&gt;1,"Name doppelt, nur der erste zählt",IF(OR(IF(D66="",FALSE(),IF(ISNUMBER(D66),OR(D66&lt;=0,D66&gt;1),TRUE())),IF(E66="",FALSE(),IF(ISNUMBER(E66),OR(E66&lt;=0,E66&gt;1),TRUE()))),"Ausbeute zwischen 1 % und 100 % eintragen",IF(NOT(ISNUMBER(C66)),"Einkaufspreis fehlt",""))))</f>
        <v/>
      </c>
      <c r="I66" s="5"/>
    </row>
    <row r="67" spans="1:9" x14ac:dyDescent="0.25">
      <c r="A67" s="5"/>
      <c r="B67" s="5"/>
      <c r="C67" s="6"/>
      <c r="D67" s="7"/>
      <c r="E67" s="7"/>
      <c r="F67" s="8" t="str">
        <f>IF(A67="","",IF(D67="",1,IF(ISNUMBER(D67),D67,0))*IF(E67="",1,IF(ISNUMBER(E67),E67,0)))</f>
        <v/>
      </c>
      <c r="G67" s="9" t="str">
        <f>IF(OR(A67="",NOT(ISNUMBER(C67))),"",IF(OR(IF(D67="",FALSE(),IF(ISNUMBER(D67),OR(D67&lt;=0,D67&gt;1),TRUE())),IF(E67="",FALSE(),IF(ISNUMBER(E67),OR(E67&lt;=0,E67&gt;1),TRUE()))),"",ROUND(C67/F67,2)))</f>
        <v/>
      </c>
      <c r="H67" s="10" t="str">
        <f>IF(A67="","",IF(COUNTIF($A$5:$A$154,A67)&gt;1,"Name doppelt, nur der erste zählt",IF(OR(IF(D67="",FALSE(),IF(ISNUMBER(D67),OR(D67&lt;=0,D67&gt;1),TRUE())),IF(E67="",FALSE(),IF(ISNUMBER(E67),OR(E67&lt;=0,E67&gt;1),TRUE()))),"Ausbeute zwischen 1 % und 100 % eintragen",IF(NOT(ISNUMBER(C67)),"Einkaufspreis fehlt",""))))</f>
        <v/>
      </c>
      <c r="I67" s="5"/>
    </row>
    <row r="68" spans="1:9" x14ac:dyDescent="0.25">
      <c r="A68" s="5"/>
      <c r="B68" s="5"/>
      <c r="C68" s="6"/>
      <c r="D68" s="7"/>
      <c r="E68" s="7"/>
      <c r="F68" s="8" t="str">
        <f>IF(A68="","",IF(D68="",1,IF(ISNUMBER(D68),D68,0))*IF(E68="",1,IF(ISNUMBER(E68),E68,0)))</f>
        <v/>
      </c>
      <c r="G68" s="9" t="str">
        <f>IF(OR(A68="",NOT(ISNUMBER(C68))),"",IF(OR(IF(D68="",FALSE(),IF(ISNUMBER(D68),OR(D68&lt;=0,D68&gt;1),TRUE())),IF(E68="",FALSE(),IF(ISNUMBER(E68),OR(E68&lt;=0,E68&gt;1),TRUE()))),"",ROUND(C68/F68,2)))</f>
        <v/>
      </c>
      <c r="H68" s="10" t="str">
        <f>IF(A68="","",IF(COUNTIF($A$5:$A$154,A68)&gt;1,"Name doppelt, nur der erste zählt",IF(OR(IF(D68="",FALSE(),IF(ISNUMBER(D68),OR(D68&lt;=0,D68&gt;1),TRUE())),IF(E68="",FALSE(),IF(ISNUMBER(E68),OR(E68&lt;=0,E68&gt;1),TRUE()))),"Ausbeute zwischen 1 % und 100 % eintragen",IF(NOT(ISNUMBER(C68)),"Einkaufspreis fehlt",""))))</f>
        <v/>
      </c>
      <c r="I68" s="5"/>
    </row>
    <row r="69" spans="1:9" x14ac:dyDescent="0.25">
      <c r="A69" s="5"/>
      <c r="B69" s="5"/>
      <c r="C69" s="6"/>
      <c r="D69" s="7"/>
      <c r="E69" s="7"/>
      <c r="F69" s="8" t="str">
        <f>IF(A69="","",IF(D69="",1,IF(ISNUMBER(D69),D69,0))*IF(E69="",1,IF(ISNUMBER(E69),E69,0)))</f>
        <v/>
      </c>
      <c r="G69" s="9" t="str">
        <f>IF(OR(A69="",NOT(ISNUMBER(C69))),"",IF(OR(IF(D69="",FALSE(),IF(ISNUMBER(D69),OR(D69&lt;=0,D69&gt;1),TRUE())),IF(E69="",FALSE(),IF(ISNUMBER(E69),OR(E69&lt;=0,E69&gt;1),TRUE()))),"",ROUND(C69/F69,2)))</f>
        <v/>
      </c>
      <c r="H69" s="10" t="str">
        <f>IF(A69="","",IF(COUNTIF($A$5:$A$154,A69)&gt;1,"Name doppelt, nur der erste zählt",IF(OR(IF(D69="",FALSE(),IF(ISNUMBER(D69),OR(D69&lt;=0,D69&gt;1),TRUE())),IF(E69="",FALSE(),IF(ISNUMBER(E69),OR(E69&lt;=0,E69&gt;1),TRUE()))),"Ausbeute zwischen 1 % und 100 % eintragen",IF(NOT(ISNUMBER(C69)),"Einkaufspreis fehlt",""))))</f>
        <v/>
      </c>
      <c r="I69" s="5"/>
    </row>
    <row r="70" spans="1:9" x14ac:dyDescent="0.25">
      <c r="A70" s="5"/>
      <c r="B70" s="5"/>
      <c r="C70" s="6"/>
      <c r="D70" s="7"/>
      <c r="E70" s="7"/>
      <c r="F70" s="8" t="str">
        <f>IF(A70="","",IF(D70="",1,IF(ISNUMBER(D70),D70,0))*IF(E70="",1,IF(ISNUMBER(E70),E70,0)))</f>
        <v/>
      </c>
      <c r="G70" s="9" t="str">
        <f>IF(OR(A70="",NOT(ISNUMBER(C70))),"",IF(OR(IF(D70="",FALSE(),IF(ISNUMBER(D70),OR(D70&lt;=0,D70&gt;1),TRUE())),IF(E70="",FALSE(),IF(ISNUMBER(E70),OR(E70&lt;=0,E70&gt;1),TRUE()))),"",ROUND(C70/F70,2)))</f>
        <v/>
      </c>
      <c r="H70" s="10" t="str">
        <f>IF(A70="","",IF(COUNTIF($A$5:$A$154,A70)&gt;1,"Name doppelt, nur der erste zählt",IF(OR(IF(D70="",FALSE(),IF(ISNUMBER(D70),OR(D70&lt;=0,D70&gt;1),TRUE())),IF(E70="",FALSE(),IF(ISNUMBER(E70),OR(E70&lt;=0,E70&gt;1),TRUE()))),"Ausbeute zwischen 1 % und 100 % eintragen",IF(NOT(ISNUMBER(C70)),"Einkaufspreis fehlt",""))))</f>
        <v/>
      </c>
      <c r="I70" s="5"/>
    </row>
    <row r="71" spans="1:9" x14ac:dyDescent="0.25">
      <c r="A71" s="5"/>
      <c r="B71" s="5"/>
      <c r="C71" s="6"/>
      <c r="D71" s="7"/>
      <c r="E71" s="7"/>
      <c r="F71" s="8" t="str">
        <f>IF(A71="","",IF(D71="",1,IF(ISNUMBER(D71),D71,0))*IF(E71="",1,IF(ISNUMBER(E71),E71,0)))</f>
        <v/>
      </c>
      <c r="G71" s="9" t="str">
        <f>IF(OR(A71="",NOT(ISNUMBER(C71))),"",IF(OR(IF(D71="",FALSE(),IF(ISNUMBER(D71),OR(D71&lt;=0,D71&gt;1),TRUE())),IF(E71="",FALSE(),IF(ISNUMBER(E71),OR(E71&lt;=0,E71&gt;1),TRUE()))),"",ROUND(C71/F71,2)))</f>
        <v/>
      </c>
      <c r="H71" s="10" t="str">
        <f>IF(A71="","",IF(COUNTIF($A$5:$A$154,A71)&gt;1,"Name doppelt, nur der erste zählt",IF(OR(IF(D71="",FALSE(),IF(ISNUMBER(D71),OR(D71&lt;=0,D71&gt;1),TRUE())),IF(E71="",FALSE(),IF(ISNUMBER(E71),OR(E71&lt;=0,E71&gt;1),TRUE()))),"Ausbeute zwischen 1 % und 100 % eintragen",IF(NOT(ISNUMBER(C71)),"Einkaufspreis fehlt",""))))</f>
        <v/>
      </c>
      <c r="I71" s="5"/>
    </row>
    <row r="72" spans="1:9" x14ac:dyDescent="0.25">
      <c r="A72" s="5"/>
      <c r="B72" s="5"/>
      <c r="C72" s="6"/>
      <c r="D72" s="7"/>
      <c r="E72" s="7"/>
      <c r="F72" s="8" t="str">
        <f>IF(A72="","",IF(D72="",1,IF(ISNUMBER(D72),D72,0))*IF(E72="",1,IF(ISNUMBER(E72),E72,0)))</f>
        <v/>
      </c>
      <c r="G72" s="9" t="str">
        <f>IF(OR(A72="",NOT(ISNUMBER(C72))),"",IF(OR(IF(D72="",FALSE(),IF(ISNUMBER(D72),OR(D72&lt;=0,D72&gt;1),TRUE())),IF(E72="",FALSE(),IF(ISNUMBER(E72),OR(E72&lt;=0,E72&gt;1),TRUE()))),"",ROUND(C72/F72,2)))</f>
        <v/>
      </c>
      <c r="H72" s="10" t="str">
        <f>IF(A72="","",IF(COUNTIF($A$5:$A$154,A72)&gt;1,"Name doppelt, nur der erste zählt",IF(OR(IF(D72="",FALSE(),IF(ISNUMBER(D72),OR(D72&lt;=0,D72&gt;1),TRUE())),IF(E72="",FALSE(),IF(ISNUMBER(E72),OR(E72&lt;=0,E72&gt;1),TRUE()))),"Ausbeute zwischen 1 % und 100 % eintragen",IF(NOT(ISNUMBER(C72)),"Einkaufspreis fehlt",""))))</f>
        <v/>
      </c>
      <c r="I72" s="5"/>
    </row>
    <row r="73" spans="1:9" x14ac:dyDescent="0.25">
      <c r="A73" s="5"/>
      <c r="B73" s="5"/>
      <c r="C73" s="6"/>
      <c r="D73" s="7"/>
      <c r="E73" s="7"/>
      <c r="F73" s="8" t="str">
        <f>IF(A73="","",IF(D73="",1,IF(ISNUMBER(D73),D73,0))*IF(E73="",1,IF(ISNUMBER(E73),E73,0)))</f>
        <v/>
      </c>
      <c r="G73" s="9" t="str">
        <f>IF(OR(A73="",NOT(ISNUMBER(C73))),"",IF(OR(IF(D73="",FALSE(),IF(ISNUMBER(D73),OR(D73&lt;=0,D73&gt;1),TRUE())),IF(E73="",FALSE(),IF(ISNUMBER(E73),OR(E73&lt;=0,E73&gt;1),TRUE()))),"",ROUND(C73/F73,2)))</f>
        <v/>
      </c>
      <c r="H73" s="10" t="str">
        <f>IF(A73="","",IF(COUNTIF($A$5:$A$154,A73)&gt;1,"Name doppelt, nur der erste zählt",IF(OR(IF(D73="",FALSE(),IF(ISNUMBER(D73),OR(D73&lt;=0,D73&gt;1),TRUE())),IF(E73="",FALSE(),IF(ISNUMBER(E73),OR(E73&lt;=0,E73&gt;1),TRUE()))),"Ausbeute zwischen 1 % und 100 % eintragen",IF(NOT(ISNUMBER(C73)),"Einkaufspreis fehlt",""))))</f>
        <v/>
      </c>
      <c r="I73" s="5"/>
    </row>
    <row r="74" spans="1:9" x14ac:dyDescent="0.25">
      <c r="A74" s="5"/>
      <c r="B74" s="5"/>
      <c r="C74" s="6"/>
      <c r="D74" s="7"/>
      <c r="E74" s="7"/>
      <c r="F74" s="8" t="str">
        <f>IF(A74="","",IF(D74="",1,IF(ISNUMBER(D74),D74,0))*IF(E74="",1,IF(ISNUMBER(E74),E74,0)))</f>
        <v/>
      </c>
      <c r="G74" s="9" t="str">
        <f>IF(OR(A74="",NOT(ISNUMBER(C74))),"",IF(OR(IF(D74="",FALSE(),IF(ISNUMBER(D74),OR(D74&lt;=0,D74&gt;1),TRUE())),IF(E74="",FALSE(),IF(ISNUMBER(E74),OR(E74&lt;=0,E74&gt;1),TRUE()))),"",ROUND(C74/F74,2)))</f>
        <v/>
      </c>
      <c r="H74" s="10" t="str">
        <f>IF(A74="","",IF(COUNTIF($A$5:$A$154,A74)&gt;1,"Name doppelt, nur der erste zählt",IF(OR(IF(D74="",FALSE(),IF(ISNUMBER(D74),OR(D74&lt;=0,D74&gt;1),TRUE())),IF(E74="",FALSE(),IF(ISNUMBER(E74),OR(E74&lt;=0,E74&gt;1),TRUE()))),"Ausbeute zwischen 1 % und 100 % eintragen",IF(NOT(ISNUMBER(C74)),"Einkaufspreis fehlt",""))))</f>
        <v/>
      </c>
      <c r="I74" s="5"/>
    </row>
    <row r="75" spans="1:9" x14ac:dyDescent="0.25">
      <c r="A75" s="5"/>
      <c r="B75" s="5"/>
      <c r="C75" s="6"/>
      <c r="D75" s="7"/>
      <c r="E75" s="7"/>
      <c r="F75" s="8" t="str">
        <f>IF(A75="","",IF(D75="",1,IF(ISNUMBER(D75),D75,0))*IF(E75="",1,IF(ISNUMBER(E75),E75,0)))</f>
        <v/>
      </c>
      <c r="G75" s="9" t="str">
        <f>IF(OR(A75="",NOT(ISNUMBER(C75))),"",IF(OR(IF(D75="",FALSE(),IF(ISNUMBER(D75),OR(D75&lt;=0,D75&gt;1),TRUE())),IF(E75="",FALSE(),IF(ISNUMBER(E75),OR(E75&lt;=0,E75&gt;1),TRUE()))),"",ROUND(C75/F75,2)))</f>
        <v/>
      </c>
      <c r="H75" s="10" t="str">
        <f>IF(A75="","",IF(COUNTIF($A$5:$A$154,A75)&gt;1,"Name doppelt, nur der erste zählt",IF(OR(IF(D75="",FALSE(),IF(ISNUMBER(D75),OR(D75&lt;=0,D75&gt;1),TRUE())),IF(E75="",FALSE(),IF(ISNUMBER(E75),OR(E75&lt;=0,E75&gt;1),TRUE()))),"Ausbeute zwischen 1 % und 100 % eintragen",IF(NOT(ISNUMBER(C75)),"Einkaufspreis fehlt",""))))</f>
        <v/>
      </c>
      <c r="I75" s="5"/>
    </row>
    <row r="76" spans="1:9" x14ac:dyDescent="0.25">
      <c r="A76" s="5"/>
      <c r="B76" s="5"/>
      <c r="C76" s="6"/>
      <c r="D76" s="7"/>
      <c r="E76" s="7"/>
      <c r="F76" s="8" t="str">
        <f>IF(A76="","",IF(D76="",1,IF(ISNUMBER(D76),D76,0))*IF(E76="",1,IF(ISNUMBER(E76),E76,0)))</f>
        <v/>
      </c>
      <c r="G76" s="9" t="str">
        <f>IF(OR(A76="",NOT(ISNUMBER(C76))),"",IF(OR(IF(D76="",FALSE(),IF(ISNUMBER(D76),OR(D76&lt;=0,D76&gt;1),TRUE())),IF(E76="",FALSE(),IF(ISNUMBER(E76),OR(E76&lt;=0,E76&gt;1),TRUE()))),"",ROUND(C76/F76,2)))</f>
        <v/>
      </c>
      <c r="H76" s="10" t="str">
        <f>IF(A76="","",IF(COUNTIF($A$5:$A$154,A76)&gt;1,"Name doppelt, nur der erste zählt",IF(OR(IF(D76="",FALSE(),IF(ISNUMBER(D76),OR(D76&lt;=0,D76&gt;1),TRUE())),IF(E76="",FALSE(),IF(ISNUMBER(E76),OR(E76&lt;=0,E76&gt;1),TRUE()))),"Ausbeute zwischen 1 % und 100 % eintragen",IF(NOT(ISNUMBER(C76)),"Einkaufspreis fehlt",""))))</f>
        <v/>
      </c>
      <c r="I76" s="5"/>
    </row>
    <row r="77" spans="1:9" x14ac:dyDescent="0.25">
      <c r="A77" s="5"/>
      <c r="B77" s="5"/>
      <c r="C77" s="6"/>
      <c r="D77" s="7"/>
      <c r="E77" s="7"/>
      <c r="F77" s="8" t="str">
        <f>IF(A77="","",IF(D77="",1,IF(ISNUMBER(D77),D77,0))*IF(E77="",1,IF(ISNUMBER(E77),E77,0)))</f>
        <v/>
      </c>
      <c r="G77" s="9" t="str">
        <f>IF(OR(A77="",NOT(ISNUMBER(C77))),"",IF(OR(IF(D77="",FALSE(),IF(ISNUMBER(D77),OR(D77&lt;=0,D77&gt;1),TRUE())),IF(E77="",FALSE(),IF(ISNUMBER(E77),OR(E77&lt;=0,E77&gt;1),TRUE()))),"",ROUND(C77/F77,2)))</f>
        <v/>
      </c>
      <c r="H77" s="10" t="str">
        <f>IF(A77="","",IF(COUNTIF($A$5:$A$154,A77)&gt;1,"Name doppelt, nur der erste zählt",IF(OR(IF(D77="",FALSE(),IF(ISNUMBER(D77),OR(D77&lt;=0,D77&gt;1),TRUE())),IF(E77="",FALSE(),IF(ISNUMBER(E77),OR(E77&lt;=0,E77&gt;1),TRUE()))),"Ausbeute zwischen 1 % und 100 % eintragen",IF(NOT(ISNUMBER(C77)),"Einkaufspreis fehlt",""))))</f>
        <v/>
      </c>
      <c r="I77" s="5"/>
    </row>
    <row r="78" spans="1:9" x14ac:dyDescent="0.25">
      <c r="A78" s="5"/>
      <c r="B78" s="5"/>
      <c r="C78" s="6"/>
      <c r="D78" s="7"/>
      <c r="E78" s="7"/>
      <c r="F78" s="8" t="str">
        <f>IF(A78="","",IF(D78="",1,IF(ISNUMBER(D78),D78,0))*IF(E78="",1,IF(ISNUMBER(E78),E78,0)))</f>
        <v/>
      </c>
      <c r="G78" s="9" t="str">
        <f>IF(OR(A78="",NOT(ISNUMBER(C78))),"",IF(OR(IF(D78="",FALSE(),IF(ISNUMBER(D78),OR(D78&lt;=0,D78&gt;1),TRUE())),IF(E78="",FALSE(),IF(ISNUMBER(E78),OR(E78&lt;=0,E78&gt;1),TRUE()))),"",ROUND(C78/F78,2)))</f>
        <v/>
      </c>
      <c r="H78" s="10" t="str">
        <f>IF(A78="","",IF(COUNTIF($A$5:$A$154,A78)&gt;1,"Name doppelt, nur der erste zählt",IF(OR(IF(D78="",FALSE(),IF(ISNUMBER(D78),OR(D78&lt;=0,D78&gt;1),TRUE())),IF(E78="",FALSE(),IF(ISNUMBER(E78),OR(E78&lt;=0,E78&gt;1),TRUE()))),"Ausbeute zwischen 1 % und 100 % eintragen",IF(NOT(ISNUMBER(C78)),"Einkaufspreis fehlt",""))))</f>
        <v/>
      </c>
      <c r="I78" s="5"/>
    </row>
    <row r="79" spans="1:9" x14ac:dyDescent="0.25">
      <c r="A79" s="5"/>
      <c r="B79" s="5"/>
      <c r="C79" s="6"/>
      <c r="D79" s="7"/>
      <c r="E79" s="7"/>
      <c r="F79" s="8" t="str">
        <f>IF(A79="","",IF(D79="",1,IF(ISNUMBER(D79),D79,0))*IF(E79="",1,IF(ISNUMBER(E79),E79,0)))</f>
        <v/>
      </c>
      <c r="G79" s="9" t="str">
        <f>IF(OR(A79="",NOT(ISNUMBER(C79))),"",IF(OR(IF(D79="",FALSE(),IF(ISNUMBER(D79),OR(D79&lt;=0,D79&gt;1),TRUE())),IF(E79="",FALSE(),IF(ISNUMBER(E79),OR(E79&lt;=0,E79&gt;1),TRUE()))),"",ROUND(C79/F79,2)))</f>
        <v/>
      </c>
      <c r="H79" s="10" t="str">
        <f>IF(A79="","",IF(COUNTIF($A$5:$A$154,A79)&gt;1,"Name doppelt, nur der erste zählt",IF(OR(IF(D79="",FALSE(),IF(ISNUMBER(D79),OR(D79&lt;=0,D79&gt;1),TRUE())),IF(E79="",FALSE(),IF(ISNUMBER(E79),OR(E79&lt;=0,E79&gt;1),TRUE()))),"Ausbeute zwischen 1 % und 100 % eintragen",IF(NOT(ISNUMBER(C79)),"Einkaufspreis fehlt",""))))</f>
        <v/>
      </c>
      <c r="I79" s="5"/>
    </row>
    <row r="80" spans="1:9" x14ac:dyDescent="0.25">
      <c r="A80" s="5"/>
      <c r="B80" s="5"/>
      <c r="C80" s="6"/>
      <c r="D80" s="7"/>
      <c r="E80" s="7"/>
      <c r="F80" s="8" t="str">
        <f>IF(A80="","",IF(D80="",1,IF(ISNUMBER(D80),D80,0))*IF(E80="",1,IF(ISNUMBER(E80),E80,0)))</f>
        <v/>
      </c>
      <c r="G80" s="9" t="str">
        <f>IF(OR(A80="",NOT(ISNUMBER(C80))),"",IF(OR(IF(D80="",FALSE(),IF(ISNUMBER(D80),OR(D80&lt;=0,D80&gt;1),TRUE())),IF(E80="",FALSE(),IF(ISNUMBER(E80),OR(E80&lt;=0,E80&gt;1),TRUE()))),"",ROUND(C80/F80,2)))</f>
        <v/>
      </c>
      <c r="H80" s="10" t="str">
        <f>IF(A80="","",IF(COUNTIF($A$5:$A$154,A80)&gt;1,"Name doppelt, nur der erste zählt",IF(OR(IF(D80="",FALSE(),IF(ISNUMBER(D80),OR(D80&lt;=0,D80&gt;1),TRUE())),IF(E80="",FALSE(),IF(ISNUMBER(E80),OR(E80&lt;=0,E80&gt;1),TRUE()))),"Ausbeute zwischen 1 % und 100 % eintragen",IF(NOT(ISNUMBER(C80)),"Einkaufspreis fehlt",""))))</f>
        <v/>
      </c>
      <c r="I80" s="5"/>
    </row>
    <row r="81" spans="1:9" x14ac:dyDescent="0.25">
      <c r="A81" s="5"/>
      <c r="B81" s="5"/>
      <c r="C81" s="6"/>
      <c r="D81" s="7"/>
      <c r="E81" s="7"/>
      <c r="F81" s="8" t="str">
        <f>IF(A81="","",IF(D81="",1,IF(ISNUMBER(D81),D81,0))*IF(E81="",1,IF(ISNUMBER(E81),E81,0)))</f>
        <v/>
      </c>
      <c r="G81" s="9" t="str">
        <f>IF(OR(A81="",NOT(ISNUMBER(C81))),"",IF(OR(IF(D81="",FALSE(),IF(ISNUMBER(D81),OR(D81&lt;=0,D81&gt;1),TRUE())),IF(E81="",FALSE(),IF(ISNUMBER(E81),OR(E81&lt;=0,E81&gt;1),TRUE()))),"",ROUND(C81/F81,2)))</f>
        <v/>
      </c>
      <c r="H81" s="10" t="str">
        <f>IF(A81="","",IF(COUNTIF($A$5:$A$154,A81)&gt;1,"Name doppelt, nur der erste zählt",IF(OR(IF(D81="",FALSE(),IF(ISNUMBER(D81),OR(D81&lt;=0,D81&gt;1),TRUE())),IF(E81="",FALSE(),IF(ISNUMBER(E81),OR(E81&lt;=0,E81&gt;1),TRUE()))),"Ausbeute zwischen 1 % und 100 % eintragen",IF(NOT(ISNUMBER(C81)),"Einkaufspreis fehlt",""))))</f>
        <v/>
      </c>
      <c r="I81" s="5"/>
    </row>
    <row r="82" spans="1:9" x14ac:dyDescent="0.25">
      <c r="A82" s="5"/>
      <c r="B82" s="5"/>
      <c r="C82" s="6"/>
      <c r="D82" s="7"/>
      <c r="E82" s="7"/>
      <c r="F82" s="8" t="str">
        <f>IF(A82="","",IF(D82="",1,IF(ISNUMBER(D82),D82,0))*IF(E82="",1,IF(ISNUMBER(E82),E82,0)))</f>
        <v/>
      </c>
      <c r="G82" s="9" t="str">
        <f>IF(OR(A82="",NOT(ISNUMBER(C82))),"",IF(OR(IF(D82="",FALSE(),IF(ISNUMBER(D82),OR(D82&lt;=0,D82&gt;1),TRUE())),IF(E82="",FALSE(),IF(ISNUMBER(E82),OR(E82&lt;=0,E82&gt;1),TRUE()))),"",ROUND(C82/F82,2)))</f>
        <v/>
      </c>
      <c r="H82" s="10" t="str">
        <f>IF(A82="","",IF(COUNTIF($A$5:$A$154,A82)&gt;1,"Name doppelt, nur der erste zählt",IF(OR(IF(D82="",FALSE(),IF(ISNUMBER(D82),OR(D82&lt;=0,D82&gt;1),TRUE())),IF(E82="",FALSE(),IF(ISNUMBER(E82),OR(E82&lt;=0,E82&gt;1),TRUE()))),"Ausbeute zwischen 1 % und 100 % eintragen",IF(NOT(ISNUMBER(C82)),"Einkaufspreis fehlt",""))))</f>
        <v/>
      </c>
      <c r="I82" s="5"/>
    </row>
    <row r="83" spans="1:9" x14ac:dyDescent="0.25">
      <c r="A83" s="5"/>
      <c r="B83" s="5"/>
      <c r="C83" s="6"/>
      <c r="D83" s="7"/>
      <c r="E83" s="7"/>
      <c r="F83" s="8" t="str">
        <f>IF(A83="","",IF(D83="",1,IF(ISNUMBER(D83),D83,0))*IF(E83="",1,IF(ISNUMBER(E83),E83,0)))</f>
        <v/>
      </c>
      <c r="G83" s="9" t="str">
        <f>IF(OR(A83="",NOT(ISNUMBER(C83))),"",IF(OR(IF(D83="",FALSE(),IF(ISNUMBER(D83),OR(D83&lt;=0,D83&gt;1),TRUE())),IF(E83="",FALSE(),IF(ISNUMBER(E83),OR(E83&lt;=0,E83&gt;1),TRUE()))),"",ROUND(C83/F83,2)))</f>
        <v/>
      </c>
      <c r="H83" s="10" t="str">
        <f>IF(A83="","",IF(COUNTIF($A$5:$A$154,A83)&gt;1,"Name doppelt, nur der erste zählt",IF(OR(IF(D83="",FALSE(),IF(ISNUMBER(D83),OR(D83&lt;=0,D83&gt;1),TRUE())),IF(E83="",FALSE(),IF(ISNUMBER(E83),OR(E83&lt;=0,E83&gt;1),TRUE()))),"Ausbeute zwischen 1 % und 100 % eintragen",IF(NOT(ISNUMBER(C83)),"Einkaufspreis fehlt",""))))</f>
        <v/>
      </c>
      <c r="I83" s="5"/>
    </row>
    <row r="84" spans="1:9" x14ac:dyDescent="0.25">
      <c r="A84" s="5"/>
      <c r="B84" s="5"/>
      <c r="C84" s="6"/>
      <c r="D84" s="7"/>
      <c r="E84" s="7"/>
      <c r="F84" s="8" t="str">
        <f>IF(A84="","",IF(D84="",1,IF(ISNUMBER(D84),D84,0))*IF(E84="",1,IF(ISNUMBER(E84),E84,0)))</f>
        <v/>
      </c>
      <c r="G84" s="9" t="str">
        <f>IF(OR(A84="",NOT(ISNUMBER(C84))),"",IF(OR(IF(D84="",FALSE(),IF(ISNUMBER(D84),OR(D84&lt;=0,D84&gt;1),TRUE())),IF(E84="",FALSE(),IF(ISNUMBER(E84),OR(E84&lt;=0,E84&gt;1),TRUE()))),"",ROUND(C84/F84,2)))</f>
        <v/>
      </c>
      <c r="H84" s="10" t="str">
        <f>IF(A84="","",IF(COUNTIF($A$5:$A$154,A84)&gt;1,"Name doppelt, nur der erste zählt",IF(OR(IF(D84="",FALSE(),IF(ISNUMBER(D84),OR(D84&lt;=0,D84&gt;1),TRUE())),IF(E84="",FALSE(),IF(ISNUMBER(E84),OR(E84&lt;=0,E84&gt;1),TRUE()))),"Ausbeute zwischen 1 % und 100 % eintragen",IF(NOT(ISNUMBER(C84)),"Einkaufspreis fehlt",""))))</f>
        <v/>
      </c>
      <c r="I84" s="5"/>
    </row>
    <row r="85" spans="1:9" x14ac:dyDescent="0.25">
      <c r="A85" s="5"/>
      <c r="B85" s="5"/>
      <c r="C85" s="6"/>
      <c r="D85" s="7"/>
      <c r="E85" s="7"/>
      <c r="F85" s="8" t="str">
        <f>IF(A85="","",IF(D85="",1,IF(ISNUMBER(D85),D85,0))*IF(E85="",1,IF(ISNUMBER(E85),E85,0)))</f>
        <v/>
      </c>
      <c r="G85" s="9" t="str">
        <f>IF(OR(A85="",NOT(ISNUMBER(C85))),"",IF(OR(IF(D85="",FALSE(),IF(ISNUMBER(D85),OR(D85&lt;=0,D85&gt;1),TRUE())),IF(E85="",FALSE(),IF(ISNUMBER(E85),OR(E85&lt;=0,E85&gt;1),TRUE()))),"",ROUND(C85/F85,2)))</f>
        <v/>
      </c>
      <c r="H85" s="10" t="str">
        <f>IF(A85="","",IF(COUNTIF($A$5:$A$154,A85)&gt;1,"Name doppelt, nur der erste zählt",IF(OR(IF(D85="",FALSE(),IF(ISNUMBER(D85),OR(D85&lt;=0,D85&gt;1),TRUE())),IF(E85="",FALSE(),IF(ISNUMBER(E85),OR(E85&lt;=0,E85&gt;1),TRUE()))),"Ausbeute zwischen 1 % und 100 % eintragen",IF(NOT(ISNUMBER(C85)),"Einkaufspreis fehlt",""))))</f>
        <v/>
      </c>
      <c r="I85" s="5"/>
    </row>
    <row r="86" spans="1:9" x14ac:dyDescent="0.25">
      <c r="A86" s="5"/>
      <c r="B86" s="5"/>
      <c r="C86" s="6"/>
      <c r="D86" s="7"/>
      <c r="E86" s="7"/>
      <c r="F86" s="8" t="str">
        <f>IF(A86="","",IF(D86="",1,IF(ISNUMBER(D86),D86,0))*IF(E86="",1,IF(ISNUMBER(E86),E86,0)))</f>
        <v/>
      </c>
      <c r="G86" s="9" t="str">
        <f>IF(OR(A86="",NOT(ISNUMBER(C86))),"",IF(OR(IF(D86="",FALSE(),IF(ISNUMBER(D86),OR(D86&lt;=0,D86&gt;1),TRUE())),IF(E86="",FALSE(),IF(ISNUMBER(E86),OR(E86&lt;=0,E86&gt;1),TRUE()))),"",ROUND(C86/F86,2)))</f>
        <v/>
      </c>
      <c r="H86" s="10" t="str">
        <f>IF(A86="","",IF(COUNTIF($A$5:$A$154,A86)&gt;1,"Name doppelt, nur der erste zählt",IF(OR(IF(D86="",FALSE(),IF(ISNUMBER(D86),OR(D86&lt;=0,D86&gt;1),TRUE())),IF(E86="",FALSE(),IF(ISNUMBER(E86),OR(E86&lt;=0,E86&gt;1),TRUE()))),"Ausbeute zwischen 1 % und 100 % eintragen",IF(NOT(ISNUMBER(C86)),"Einkaufspreis fehlt",""))))</f>
        <v/>
      </c>
      <c r="I86" s="5"/>
    </row>
    <row r="87" spans="1:9" x14ac:dyDescent="0.25">
      <c r="A87" s="5"/>
      <c r="B87" s="5"/>
      <c r="C87" s="6"/>
      <c r="D87" s="7"/>
      <c r="E87" s="7"/>
      <c r="F87" s="8" t="str">
        <f>IF(A87="","",IF(D87="",1,IF(ISNUMBER(D87),D87,0))*IF(E87="",1,IF(ISNUMBER(E87),E87,0)))</f>
        <v/>
      </c>
      <c r="G87" s="9" t="str">
        <f>IF(OR(A87="",NOT(ISNUMBER(C87))),"",IF(OR(IF(D87="",FALSE(),IF(ISNUMBER(D87),OR(D87&lt;=0,D87&gt;1),TRUE())),IF(E87="",FALSE(),IF(ISNUMBER(E87),OR(E87&lt;=0,E87&gt;1),TRUE()))),"",ROUND(C87/F87,2)))</f>
        <v/>
      </c>
      <c r="H87" s="10" t="str">
        <f>IF(A87="","",IF(COUNTIF($A$5:$A$154,A87)&gt;1,"Name doppelt, nur der erste zählt",IF(OR(IF(D87="",FALSE(),IF(ISNUMBER(D87),OR(D87&lt;=0,D87&gt;1),TRUE())),IF(E87="",FALSE(),IF(ISNUMBER(E87),OR(E87&lt;=0,E87&gt;1),TRUE()))),"Ausbeute zwischen 1 % und 100 % eintragen",IF(NOT(ISNUMBER(C87)),"Einkaufspreis fehlt",""))))</f>
        <v/>
      </c>
      <c r="I87" s="5"/>
    </row>
    <row r="88" spans="1:9" x14ac:dyDescent="0.25">
      <c r="A88" s="5"/>
      <c r="B88" s="5"/>
      <c r="C88" s="6"/>
      <c r="D88" s="7"/>
      <c r="E88" s="7"/>
      <c r="F88" s="8" t="str">
        <f>IF(A88="","",IF(D88="",1,IF(ISNUMBER(D88),D88,0))*IF(E88="",1,IF(ISNUMBER(E88),E88,0)))</f>
        <v/>
      </c>
      <c r="G88" s="9" t="str">
        <f>IF(OR(A88="",NOT(ISNUMBER(C88))),"",IF(OR(IF(D88="",FALSE(),IF(ISNUMBER(D88),OR(D88&lt;=0,D88&gt;1),TRUE())),IF(E88="",FALSE(),IF(ISNUMBER(E88),OR(E88&lt;=0,E88&gt;1),TRUE()))),"",ROUND(C88/F88,2)))</f>
        <v/>
      </c>
      <c r="H88" s="10" t="str">
        <f>IF(A88="","",IF(COUNTIF($A$5:$A$154,A88)&gt;1,"Name doppelt, nur der erste zählt",IF(OR(IF(D88="",FALSE(),IF(ISNUMBER(D88),OR(D88&lt;=0,D88&gt;1),TRUE())),IF(E88="",FALSE(),IF(ISNUMBER(E88),OR(E88&lt;=0,E88&gt;1),TRUE()))),"Ausbeute zwischen 1 % und 100 % eintragen",IF(NOT(ISNUMBER(C88)),"Einkaufspreis fehlt",""))))</f>
        <v/>
      </c>
      <c r="I88" s="5"/>
    </row>
    <row r="89" spans="1:9" x14ac:dyDescent="0.25">
      <c r="A89" s="5"/>
      <c r="B89" s="5"/>
      <c r="C89" s="6"/>
      <c r="D89" s="7"/>
      <c r="E89" s="7"/>
      <c r="F89" s="8" t="str">
        <f>IF(A89="","",IF(D89="",1,IF(ISNUMBER(D89),D89,0))*IF(E89="",1,IF(ISNUMBER(E89),E89,0)))</f>
        <v/>
      </c>
      <c r="G89" s="9" t="str">
        <f>IF(OR(A89="",NOT(ISNUMBER(C89))),"",IF(OR(IF(D89="",FALSE(),IF(ISNUMBER(D89),OR(D89&lt;=0,D89&gt;1),TRUE())),IF(E89="",FALSE(),IF(ISNUMBER(E89),OR(E89&lt;=0,E89&gt;1),TRUE()))),"",ROUND(C89/F89,2)))</f>
        <v/>
      </c>
      <c r="H89" s="10" t="str">
        <f>IF(A89="","",IF(COUNTIF($A$5:$A$154,A89)&gt;1,"Name doppelt, nur der erste zählt",IF(OR(IF(D89="",FALSE(),IF(ISNUMBER(D89),OR(D89&lt;=0,D89&gt;1),TRUE())),IF(E89="",FALSE(),IF(ISNUMBER(E89),OR(E89&lt;=0,E89&gt;1),TRUE()))),"Ausbeute zwischen 1 % und 100 % eintragen",IF(NOT(ISNUMBER(C89)),"Einkaufspreis fehlt",""))))</f>
        <v/>
      </c>
      <c r="I89" s="5"/>
    </row>
    <row r="90" spans="1:9" x14ac:dyDescent="0.25">
      <c r="A90" s="5"/>
      <c r="B90" s="5"/>
      <c r="C90" s="6"/>
      <c r="D90" s="7"/>
      <c r="E90" s="7"/>
      <c r="F90" s="8" t="str">
        <f>IF(A90="","",IF(D90="",1,IF(ISNUMBER(D90),D90,0))*IF(E90="",1,IF(ISNUMBER(E90),E90,0)))</f>
        <v/>
      </c>
      <c r="G90" s="9" t="str">
        <f>IF(OR(A90="",NOT(ISNUMBER(C90))),"",IF(OR(IF(D90="",FALSE(),IF(ISNUMBER(D90),OR(D90&lt;=0,D90&gt;1),TRUE())),IF(E90="",FALSE(),IF(ISNUMBER(E90),OR(E90&lt;=0,E90&gt;1),TRUE()))),"",ROUND(C90/F90,2)))</f>
        <v/>
      </c>
      <c r="H90" s="10" t="str">
        <f>IF(A90="","",IF(COUNTIF($A$5:$A$154,A90)&gt;1,"Name doppelt, nur der erste zählt",IF(OR(IF(D90="",FALSE(),IF(ISNUMBER(D90),OR(D90&lt;=0,D90&gt;1),TRUE())),IF(E90="",FALSE(),IF(ISNUMBER(E90),OR(E90&lt;=0,E90&gt;1),TRUE()))),"Ausbeute zwischen 1 % und 100 % eintragen",IF(NOT(ISNUMBER(C90)),"Einkaufspreis fehlt",""))))</f>
        <v/>
      </c>
      <c r="I90" s="5"/>
    </row>
    <row r="91" spans="1:9" x14ac:dyDescent="0.25">
      <c r="A91" s="5"/>
      <c r="B91" s="5"/>
      <c r="C91" s="6"/>
      <c r="D91" s="7"/>
      <c r="E91" s="7"/>
      <c r="F91" s="8" t="str">
        <f>IF(A91="","",IF(D91="",1,IF(ISNUMBER(D91),D91,0))*IF(E91="",1,IF(ISNUMBER(E91),E91,0)))</f>
        <v/>
      </c>
      <c r="G91" s="9" t="str">
        <f>IF(OR(A91="",NOT(ISNUMBER(C91))),"",IF(OR(IF(D91="",FALSE(),IF(ISNUMBER(D91),OR(D91&lt;=0,D91&gt;1),TRUE())),IF(E91="",FALSE(),IF(ISNUMBER(E91),OR(E91&lt;=0,E91&gt;1),TRUE()))),"",ROUND(C91/F91,2)))</f>
        <v/>
      </c>
      <c r="H91" s="10" t="str">
        <f>IF(A91="","",IF(COUNTIF($A$5:$A$154,A91)&gt;1,"Name doppelt, nur der erste zählt",IF(OR(IF(D91="",FALSE(),IF(ISNUMBER(D91),OR(D91&lt;=0,D91&gt;1),TRUE())),IF(E91="",FALSE(),IF(ISNUMBER(E91),OR(E91&lt;=0,E91&gt;1),TRUE()))),"Ausbeute zwischen 1 % und 100 % eintragen",IF(NOT(ISNUMBER(C91)),"Einkaufspreis fehlt",""))))</f>
        <v/>
      </c>
      <c r="I91" s="5"/>
    </row>
    <row r="92" spans="1:9" x14ac:dyDescent="0.25">
      <c r="A92" s="5"/>
      <c r="B92" s="5"/>
      <c r="C92" s="6"/>
      <c r="D92" s="7"/>
      <c r="E92" s="7"/>
      <c r="F92" s="8" t="str">
        <f>IF(A92="","",IF(D92="",1,IF(ISNUMBER(D92),D92,0))*IF(E92="",1,IF(ISNUMBER(E92),E92,0)))</f>
        <v/>
      </c>
      <c r="G92" s="9" t="str">
        <f>IF(OR(A92="",NOT(ISNUMBER(C92))),"",IF(OR(IF(D92="",FALSE(),IF(ISNUMBER(D92),OR(D92&lt;=0,D92&gt;1),TRUE())),IF(E92="",FALSE(),IF(ISNUMBER(E92),OR(E92&lt;=0,E92&gt;1),TRUE()))),"",ROUND(C92/F92,2)))</f>
        <v/>
      </c>
      <c r="H92" s="10" t="str">
        <f>IF(A92="","",IF(COUNTIF($A$5:$A$154,A92)&gt;1,"Name doppelt, nur der erste zählt",IF(OR(IF(D92="",FALSE(),IF(ISNUMBER(D92),OR(D92&lt;=0,D92&gt;1),TRUE())),IF(E92="",FALSE(),IF(ISNUMBER(E92),OR(E92&lt;=0,E92&gt;1),TRUE()))),"Ausbeute zwischen 1 % und 100 % eintragen",IF(NOT(ISNUMBER(C92)),"Einkaufspreis fehlt",""))))</f>
        <v/>
      </c>
      <c r="I92" s="5"/>
    </row>
    <row r="93" spans="1:9" x14ac:dyDescent="0.25">
      <c r="A93" s="5"/>
      <c r="B93" s="5"/>
      <c r="C93" s="6"/>
      <c r="D93" s="7"/>
      <c r="E93" s="7"/>
      <c r="F93" s="8" t="str">
        <f>IF(A93="","",IF(D93="",1,IF(ISNUMBER(D93),D93,0))*IF(E93="",1,IF(ISNUMBER(E93),E93,0)))</f>
        <v/>
      </c>
      <c r="G93" s="9" t="str">
        <f>IF(OR(A93="",NOT(ISNUMBER(C93))),"",IF(OR(IF(D93="",FALSE(),IF(ISNUMBER(D93),OR(D93&lt;=0,D93&gt;1),TRUE())),IF(E93="",FALSE(),IF(ISNUMBER(E93),OR(E93&lt;=0,E93&gt;1),TRUE()))),"",ROUND(C93/F93,2)))</f>
        <v/>
      </c>
      <c r="H93" s="10" t="str">
        <f>IF(A93="","",IF(COUNTIF($A$5:$A$154,A93)&gt;1,"Name doppelt, nur der erste zählt",IF(OR(IF(D93="",FALSE(),IF(ISNUMBER(D93),OR(D93&lt;=0,D93&gt;1),TRUE())),IF(E93="",FALSE(),IF(ISNUMBER(E93),OR(E93&lt;=0,E93&gt;1),TRUE()))),"Ausbeute zwischen 1 % und 100 % eintragen",IF(NOT(ISNUMBER(C93)),"Einkaufspreis fehlt",""))))</f>
        <v/>
      </c>
      <c r="I93" s="5"/>
    </row>
    <row r="94" spans="1:9" x14ac:dyDescent="0.25">
      <c r="A94" s="5"/>
      <c r="B94" s="5"/>
      <c r="C94" s="6"/>
      <c r="D94" s="7"/>
      <c r="E94" s="7"/>
      <c r="F94" s="8" t="str">
        <f>IF(A94="","",IF(D94="",1,IF(ISNUMBER(D94),D94,0))*IF(E94="",1,IF(ISNUMBER(E94),E94,0)))</f>
        <v/>
      </c>
      <c r="G94" s="9" t="str">
        <f>IF(OR(A94="",NOT(ISNUMBER(C94))),"",IF(OR(IF(D94="",FALSE(),IF(ISNUMBER(D94),OR(D94&lt;=0,D94&gt;1),TRUE())),IF(E94="",FALSE(),IF(ISNUMBER(E94),OR(E94&lt;=0,E94&gt;1),TRUE()))),"",ROUND(C94/F94,2)))</f>
        <v/>
      </c>
      <c r="H94" s="10" t="str">
        <f>IF(A94="","",IF(COUNTIF($A$5:$A$154,A94)&gt;1,"Name doppelt, nur der erste zählt",IF(OR(IF(D94="",FALSE(),IF(ISNUMBER(D94),OR(D94&lt;=0,D94&gt;1),TRUE())),IF(E94="",FALSE(),IF(ISNUMBER(E94),OR(E94&lt;=0,E94&gt;1),TRUE()))),"Ausbeute zwischen 1 % und 100 % eintragen",IF(NOT(ISNUMBER(C94)),"Einkaufspreis fehlt",""))))</f>
        <v/>
      </c>
      <c r="I94" s="5"/>
    </row>
    <row r="95" spans="1:9" x14ac:dyDescent="0.25">
      <c r="A95" s="5"/>
      <c r="B95" s="5"/>
      <c r="C95" s="6"/>
      <c r="D95" s="7"/>
      <c r="E95" s="7"/>
      <c r="F95" s="8" t="str">
        <f>IF(A95="","",IF(D95="",1,IF(ISNUMBER(D95),D95,0))*IF(E95="",1,IF(ISNUMBER(E95),E95,0)))</f>
        <v/>
      </c>
      <c r="G95" s="9" t="str">
        <f>IF(OR(A95="",NOT(ISNUMBER(C95))),"",IF(OR(IF(D95="",FALSE(),IF(ISNUMBER(D95),OR(D95&lt;=0,D95&gt;1),TRUE())),IF(E95="",FALSE(),IF(ISNUMBER(E95),OR(E95&lt;=0,E95&gt;1),TRUE()))),"",ROUND(C95/F95,2)))</f>
        <v/>
      </c>
      <c r="H95" s="10" t="str">
        <f>IF(A95="","",IF(COUNTIF($A$5:$A$154,A95)&gt;1,"Name doppelt, nur der erste zählt",IF(OR(IF(D95="",FALSE(),IF(ISNUMBER(D95),OR(D95&lt;=0,D95&gt;1),TRUE())),IF(E95="",FALSE(),IF(ISNUMBER(E95),OR(E95&lt;=0,E95&gt;1),TRUE()))),"Ausbeute zwischen 1 % und 100 % eintragen",IF(NOT(ISNUMBER(C95)),"Einkaufspreis fehlt",""))))</f>
        <v/>
      </c>
      <c r="I95" s="5"/>
    </row>
    <row r="96" spans="1:9" x14ac:dyDescent="0.25">
      <c r="A96" s="5"/>
      <c r="B96" s="5"/>
      <c r="C96" s="6"/>
      <c r="D96" s="7"/>
      <c r="E96" s="7"/>
      <c r="F96" s="8" t="str">
        <f>IF(A96="","",IF(D96="",1,IF(ISNUMBER(D96),D96,0))*IF(E96="",1,IF(ISNUMBER(E96),E96,0)))</f>
        <v/>
      </c>
      <c r="G96" s="9" t="str">
        <f>IF(OR(A96="",NOT(ISNUMBER(C96))),"",IF(OR(IF(D96="",FALSE(),IF(ISNUMBER(D96),OR(D96&lt;=0,D96&gt;1),TRUE())),IF(E96="",FALSE(),IF(ISNUMBER(E96),OR(E96&lt;=0,E96&gt;1),TRUE()))),"",ROUND(C96/F96,2)))</f>
        <v/>
      </c>
      <c r="H96" s="10" t="str">
        <f>IF(A96="","",IF(COUNTIF($A$5:$A$154,A96)&gt;1,"Name doppelt, nur der erste zählt",IF(OR(IF(D96="",FALSE(),IF(ISNUMBER(D96),OR(D96&lt;=0,D96&gt;1),TRUE())),IF(E96="",FALSE(),IF(ISNUMBER(E96),OR(E96&lt;=0,E96&gt;1),TRUE()))),"Ausbeute zwischen 1 % und 100 % eintragen",IF(NOT(ISNUMBER(C96)),"Einkaufspreis fehlt",""))))</f>
        <v/>
      </c>
      <c r="I96" s="5"/>
    </row>
    <row r="97" spans="1:9" x14ac:dyDescent="0.25">
      <c r="A97" s="5"/>
      <c r="B97" s="5"/>
      <c r="C97" s="6"/>
      <c r="D97" s="7"/>
      <c r="E97" s="7"/>
      <c r="F97" s="8" t="str">
        <f>IF(A97="","",IF(D97="",1,IF(ISNUMBER(D97),D97,0))*IF(E97="",1,IF(ISNUMBER(E97),E97,0)))</f>
        <v/>
      </c>
      <c r="G97" s="9" t="str">
        <f>IF(OR(A97="",NOT(ISNUMBER(C97))),"",IF(OR(IF(D97="",FALSE(),IF(ISNUMBER(D97),OR(D97&lt;=0,D97&gt;1),TRUE())),IF(E97="",FALSE(),IF(ISNUMBER(E97),OR(E97&lt;=0,E97&gt;1),TRUE()))),"",ROUND(C97/F97,2)))</f>
        <v/>
      </c>
      <c r="H97" s="10" t="str">
        <f>IF(A97="","",IF(COUNTIF($A$5:$A$154,A97)&gt;1,"Name doppelt, nur der erste zählt",IF(OR(IF(D97="",FALSE(),IF(ISNUMBER(D97),OR(D97&lt;=0,D97&gt;1),TRUE())),IF(E97="",FALSE(),IF(ISNUMBER(E97),OR(E97&lt;=0,E97&gt;1),TRUE()))),"Ausbeute zwischen 1 % und 100 % eintragen",IF(NOT(ISNUMBER(C97)),"Einkaufspreis fehlt",""))))</f>
        <v/>
      </c>
      <c r="I97" s="5"/>
    </row>
    <row r="98" spans="1:9" x14ac:dyDescent="0.25">
      <c r="A98" s="5"/>
      <c r="B98" s="5"/>
      <c r="C98" s="6"/>
      <c r="D98" s="7"/>
      <c r="E98" s="7"/>
      <c r="F98" s="8" t="str">
        <f>IF(A98="","",IF(D98="",1,IF(ISNUMBER(D98),D98,0))*IF(E98="",1,IF(ISNUMBER(E98),E98,0)))</f>
        <v/>
      </c>
      <c r="G98" s="9" t="str">
        <f>IF(OR(A98="",NOT(ISNUMBER(C98))),"",IF(OR(IF(D98="",FALSE(),IF(ISNUMBER(D98),OR(D98&lt;=0,D98&gt;1),TRUE())),IF(E98="",FALSE(),IF(ISNUMBER(E98),OR(E98&lt;=0,E98&gt;1),TRUE()))),"",ROUND(C98/F98,2)))</f>
        <v/>
      </c>
      <c r="H98" s="10" t="str">
        <f>IF(A98="","",IF(COUNTIF($A$5:$A$154,A98)&gt;1,"Name doppelt, nur der erste zählt",IF(OR(IF(D98="",FALSE(),IF(ISNUMBER(D98),OR(D98&lt;=0,D98&gt;1),TRUE())),IF(E98="",FALSE(),IF(ISNUMBER(E98),OR(E98&lt;=0,E98&gt;1),TRUE()))),"Ausbeute zwischen 1 % und 100 % eintragen",IF(NOT(ISNUMBER(C98)),"Einkaufspreis fehlt",""))))</f>
        <v/>
      </c>
      <c r="I98" s="5"/>
    </row>
    <row r="99" spans="1:9" x14ac:dyDescent="0.25">
      <c r="A99" s="5"/>
      <c r="B99" s="5"/>
      <c r="C99" s="6"/>
      <c r="D99" s="7"/>
      <c r="E99" s="7"/>
      <c r="F99" s="8" t="str">
        <f>IF(A99="","",IF(D99="",1,IF(ISNUMBER(D99),D99,0))*IF(E99="",1,IF(ISNUMBER(E99),E99,0)))</f>
        <v/>
      </c>
      <c r="G99" s="9" t="str">
        <f>IF(OR(A99="",NOT(ISNUMBER(C99))),"",IF(OR(IF(D99="",FALSE(),IF(ISNUMBER(D99),OR(D99&lt;=0,D99&gt;1),TRUE())),IF(E99="",FALSE(),IF(ISNUMBER(E99),OR(E99&lt;=0,E99&gt;1),TRUE()))),"",ROUND(C99/F99,2)))</f>
        <v/>
      </c>
      <c r="H99" s="10" t="str">
        <f>IF(A99="","",IF(COUNTIF($A$5:$A$154,A99)&gt;1,"Name doppelt, nur der erste zählt",IF(OR(IF(D99="",FALSE(),IF(ISNUMBER(D99),OR(D99&lt;=0,D99&gt;1),TRUE())),IF(E99="",FALSE(),IF(ISNUMBER(E99),OR(E99&lt;=0,E99&gt;1),TRUE()))),"Ausbeute zwischen 1 % und 100 % eintragen",IF(NOT(ISNUMBER(C99)),"Einkaufspreis fehlt",""))))</f>
        <v/>
      </c>
      <c r="I99" s="5"/>
    </row>
    <row r="100" spans="1:9" x14ac:dyDescent="0.25">
      <c r="A100" s="5"/>
      <c r="B100" s="5"/>
      <c r="C100" s="6"/>
      <c r="D100" s="7"/>
      <c r="E100" s="7"/>
      <c r="F100" s="8" t="str">
        <f>IF(A100="","",IF(D100="",1,IF(ISNUMBER(D100),D100,0))*IF(E100="",1,IF(ISNUMBER(E100),E100,0)))</f>
        <v/>
      </c>
      <c r="G100" s="9" t="str">
        <f>IF(OR(A100="",NOT(ISNUMBER(C100))),"",IF(OR(IF(D100="",FALSE(),IF(ISNUMBER(D100),OR(D100&lt;=0,D100&gt;1),TRUE())),IF(E100="",FALSE(),IF(ISNUMBER(E100),OR(E100&lt;=0,E100&gt;1),TRUE()))),"",ROUND(C100/F100,2)))</f>
        <v/>
      </c>
      <c r="H100" s="10" t="str">
        <f>IF(A100="","",IF(COUNTIF($A$5:$A$154,A100)&gt;1,"Name doppelt, nur der erste zählt",IF(OR(IF(D100="",FALSE(),IF(ISNUMBER(D100),OR(D100&lt;=0,D100&gt;1),TRUE())),IF(E100="",FALSE(),IF(ISNUMBER(E100),OR(E100&lt;=0,E100&gt;1),TRUE()))),"Ausbeute zwischen 1 % und 100 % eintragen",IF(NOT(ISNUMBER(C100)),"Einkaufspreis fehlt",""))))</f>
        <v/>
      </c>
      <c r="I100" s="5"/>
    </row>
    <row r="101" spans="1:9" x14ac:dyDescent="0.25">
      <c r="A101" s="5"/>
      <c r="B101" s="5"/>
      <c r="C101" s="6"/>
      <c r="D101" s="7"/>
      <c r="E101" s="7"/>
      <c r="F101" s="8" t="str">
        <f>IF(A101="","",IF(D101="",1,IF(ISNUMBER(D101),D101,0))*IF(E101="",1,IF(ISNUMBER(E101),E101,0)))</f>
        <v/>
      </c>
      <c r="G101" s="9" t="str">
        <f>IF(OR(A101="",NOT(ISNUMBER(C101))),"",IF(OR(IF(D101="",FALSE(),IF(ISNUMBER(D101),OR(D101&lt;=0,D101&gt;1),TRUE())),IF(E101="",FALSE(),IF(ISNUMBER(E101),OR(E101&lt;=0,E101&gt;1),TRUE()))),"",ROUND(C101/F101,2)))</f>
        <v/>
      </c>
      <c r="H101" s="10" t="str">
        <f>IF(A101="","",IF(COUNTIF($A$5:$A$154,A101)&gt;1,"Name doppelt, nur der erste zählt",IF(OR(IF(D101="",FALSE(),IF(ISNUMBER(D101),OR(D101&lt;=0,D101&gt;1),TRUE())),IF(E101="",FALSE(),IF(ISNUMBER(E101),OR(E101&lt;=0,E101&gt;1),TRUE()))),"Ausbeute zwischen 1 % und 100 % eintragen",IF(NOT(ISNUMBER(C101)),"Einkaufspreis fehlt",""))))</f>
        <v/>
      </c>
      <c r="I101" s="5"/>
    </row>
    <row r="102" spans="1:9" x14ac:dyDescent="0.25">
      <c r="A102" s="5"/>
      <c r="B102" s="5"/>
      <c r="C102" s="6"/>
      <c r="D102" s="7"/>
      <c r="E102" s="7"/>
      <c r="F102" s="8" t="str">
        <f>IF(A102="","",IF(D102="",1,IF(ISNUMBER(D102),D102,0))*IF(E102="",1,IF(ISNUMBER(E102),E102,0)))</f>
        <v/>
      </c>
      <c r="G102" s="9" t="str">
        <f>IF(OR(A102="",NOT(ISNUMBER(C102))),"",IF(OR(IF(D102="",FALSE(),IF(ISNUMBER(D102),OR(D102&lt;=0,D102&gt;1),TRUE())),IF(E102="",FALSE(),IF(ISNUMBER(E102),OR(E102&lt;=0,E102&gt;1),TRUE()))),"",ROUND(C102/F102,2)))</f>
        <v/>
      </c>
      <c r="H102" s="10" t="str">
        <f>IF(A102="","",IF(COUNTIF($A$5:$A$154,A102)&gt;1,"Name doppelt, nur der erste zählt",IF(OR(IF(D102="",FALSE(),IF(ISNUMBER(D102),OR(D102&lt;=0,D102&gt;1),TRUE())),IF(E102="",FALSE(),IF(ISNUMBER(E102),OR(E102&lt;=0,E102&gt;1),TRUE()))),"Ausbeute zwischen 1 % und 100 % eintragen",IF(NOT(ISNUMBER(C102)),"Einkaufspreis fehlt",""))))</f>
        <v/>
      </c>
      <c r="I102" s="5"/>
    </row>
    <row r="103" spans="1:9" x14ac:dyDescent="0.25">
      <c r="A103" s="5"/>
      <c r="B103" s="5"/>
      <c r="C103" s="6"/>
      <c r="D103" s="7"/>
      <c r="E103" s="7"/>
      <c r="F103" s="8" t="str">
        <f>IF(A103="","",IF(D103="",1,IF(ISNUMBER(D103),D103,0))*IF(E103="",1,IF(ISNUMBER(E103),E103,0)))</f>
        <v/>
      </c>
      <c r="G103" s="9" t="str">
        <f>IF(OR(A103="",NOT(ISNUMBER(C103))),"",IF(OR(IF(D103="",FALSE(),IF(ISNUMBER(D103),OR(D103&lt;=0,D103&gt;1),TRUE())),IF(E103="",FALSE(),IF(ISNUMBER(E103),OR(E103&lt;=0,E103&gt;1),TRUE()))),"",ROUND(C103/F103,2)))</f>
        <v/>
      </c>
      <c r="H103" s="10" t="str">
        <f>IF(A103="","",IF(COUNTIF($A$5:$A$154,A103)&gt;1,"Name doppelt, nur der erste zählt",IF(OR(IF(D103="",FALSE(),IF(ISNUMBER(D103),OR(D103&lt;=0,D103&gt;1),TRUE())),IF(E103="",FALSE(),IF(ISNUMBER(E103),OR(E103&lt;=0,E103&gt;1),TRUE()))),"Ausbeute zwischen 1 % und 100 % eintragen",IF(NOT(ISNUMBER(C103)),"Einkaufspreis fehlt",""))))</f>
        <v/>
      </c>
      <c r="I103" s="5"/>
    </row>
    <row r="104" spans="1:9" x14ac:dyDescent="0.25">
      <c r="A104" s="5"/>
      <c r="B104" s="5"/>
      <c r="C104" s="6"/>
      <c r="D104" s="7"/>
      <c r="E104" s="7"/>
      <c r="F104" s="8" t="str">
        <f>IF(A104="","",IF(D104="",1,IF(ISNUMBER(D104),D104,0))*IF(E104="",1,IF(ISNUMBER(E104),E104,0)))</f>
        <v/>
      </c>
      <c r="G104" s="9" t="str">
        <f>IF(OR(A104="",NOT(ISNUMBER(C104))),"",IF(OR(IF(D104="",FALSE(),IF(ISNUMBER(D104),OR(D104&lt;=0,D104&gt;1),TRUE())),IF(E104="",FALSE(),IF(ISNUMBER(E104),OR(E104&lt;=0,E104&gt;1),TRUE()))),"",ROUND(C104/F104,2)))</f>
        <v/>
      </c>
      <c r="H104" s="10" t="str">
        <f>IF(A104="","",IF(COUNTIF($A$5:$A$154,A104)&gt;1,"Name doppelt, nur der erste zählt",IF(OR(IF(D104="",FALSE(),IF(ISNUMBER(D104),OR(D104&lt;=0,D104&gt;1),TRUE())),IF(E104="",FALSE(),IF(ISNUMBER(E104),OR(E104&lt;=0,E104&gt;1),TRUE()))),"Ausbeute zwischen 1 % und 100 % eintragen",IF(NOT(ISNUMBER(C104)),"Einkaufspreis fehlt",""))))</f>
        <v/>
      </c>
      <c r="I104" s="5"/>
    </row>
    <row r="105" spans="1:9" x14ac:dyDescent="0.25">
      <c r="A105" s="5"/>
      <c r="B105" s="5"/>
      <c r="C105" s="6"/>
      <c r="D105" s="7"/>
      <c r="E105" s="7"/>
      <c r="F105" s="8" t="str">
        <f>IF(A105="","",IF(D105="",1,IF(ISNUMBER(D105),D105,0))*IF(E105="",1,IF(ISNUMBER(E105),E105,0)))</f>
        <v/>
      </c>
      <c r="G105" s="9" t="str">
        <f>IF(OR(A105="",NOT(ISNUMBER(C105))),"",IF(OR(IF(D105="",FALSE(),IF(ISNUMBER(D105),OR(D105&lt;=0,D105&gt;1),TRUE())),IF(E105="",FALSE(),IF(ISNUMBER(E105),OR(E105&lt;=0,E105&gt;1),TRUE()))),"",ROUND(C105/F105,2)))</f>
        <v/>
      </c>
      <c r="H105" s="10" t="str">
        <f>IF(A105="","",IF(COUNTIF($A$5:$A$154,A105)&gt;1,"Name doppelt, nur der erste zählt",IF(OR(IF(D105="",FALSE(),IF(ISNUMBER(D105),OR(D105&lt;=0,D105&gt;1),TRUE())),IF(E105="",FALSE(),IF(ISNUMBER(E105),OR(E105&lt;=0,E105&gt;1),TRUE()))),"Ausbeute zwischen 1 % und 100 % eintragen",IF(NOT(ISNUMBER(C105)),"Einkaufspreis fehlt",""))))</f>
        <v/>
      </c>
      <c r="I105" s="5"/>
    </row>
    <row r="106" spans="1:9" x14ac:dyDescent="0.25">
      <c r="A106" s="5"/>
      <c r="B106" s="5"/>
      <c r="C106" s="6"/>
      <c r="D106" s="7"/>
      <c r="E106" s="7"/>
      <c r="F106" s="8" t="str">
        <f>IF(A106="","",IF(D106="",1,IF(ISNUMBER(D106),D106,0))*IF(E106="",1,IF(ISNUMBER(E106),E106,0)))</f>
        <v/>
      </c>
      <c r="G106" s="9" t="str">
        <f>IF(OR(A106="",NOT(ISNUMBER(C106))),"",IF(OR(IF(D106="",FALSE(),IF(ISNUMBER(D106),OR(D106&lt;=0,D106&gt;1),TRUE())),IF(E106="",FALSE(),IF(ISNUMBER(E106),OR(E106&lt;=0,E106&gt;1),TRUE()))),"",ROUND(C106/F106,2)))</f>
        <v/>
      </c>
      <c r="H106" s="10" t="str">
        <f>IF(A106="","",IF(COUNTIF($A$5:$A$154,A106)&gt;1,"Name doppelt, nur der erste zählt",IF(OR(IF(D106="",FALSE(),IF(ISNUMBER(D106),OR(D106&lt;=0,D106&gt;1),TRUE())),IF(E106="",FALSE(),IF(ISNUMBER(E106),OR(E106&lt;=0,E106&gt;1),TRUE()))),"Ausbeute zwischen 1 % und 100 % eintragen",IF(NOT(ISNUMBER(C106)),"Einkaufspreis fehlt",""))))</f>
        <v/>
      </c>
      <c r="I106" s="5"/>
    </row>
    <row r="107" spans="1:9" x14ac:dyDescent="0.25">
      <c r="A107" s="5"/>
      <c r="B107" s="5"/>
      <c r="C107" s="6"/>
      <c r="D107" s="7"/>
      <c r="E107" s="7"/>
      <c r="F107" s="8" t="str">
        <f>IF(A107="","",IF(D107="",1,IF(ISNUMBER(D107),D107,0))*IF(E107="",1,IF(ISNUMBER(E107),E107,0)))</f>
        <v/>
      </c>
      <c r="G107" s="9" t="str">
        <f>IF(OR(A107="",NOT(ISNUMBER(C107))),"",IF(OR(IF(D107="",FALSE(),IF(ISNUMBER(D107),OR(D107&lt;=0,D107&gt;1),TRUE())),IF(E107="",FALSE(),IF(ISNUMBER(E107),OR(E107&lt;=0,E107&gt;1),TRUE()))),"",ROUND(C107/F107,2)))</f>
        <v/>
      </c>
      <c r="H107" s="10" t="str">
        <f>IF(A107="","",IF(COUNTIF($A$5:$A$154,A107)&gt;1,"Name doppelt, nur der erste zählt",IF(OR(IF(D107="",FALSE(),IF(ISNUMBER(D107),OR(D107&lt;=0,D107&gt;1),TRUE())),IF(E107="",FALSE(),IF(ISNUMBER(E107),OR(E107&lt;=0,E107&gt;1),TRUE()))),"Ausbeute zwischen 1 % und 100 % eintragen",IF(NOT(ISNUMBER(C107)),"Einkaufspreis fehlt",""))))</f>
        <v/>
      </c>
      <c r="I107" s="5"/>
    </row>
    <row r="108" spans="1:9" x14ac:dyDescent="0.25">
      <c r="A108" s="5"/>
      <c r="B108" s="5"/>
      <c r="C108" s="6"/>
      <c r="D108" s="7"/>
      <c r="E108" s="7"/>
      <c r="F108" s="8" t="str">
        <f>IF(A108="","",IF(D108="",1,IF(ISNUMBER(D108),D108,0))*IF(E108="",1,IF(ISNUMBER(E108),E108,0)))</f>
        <v/>
      </c>
      <c r="G108" s="9" t="str">
        <f>IF(OR(A108="",NOT(ISNUMBER(C108))),"",IF(OR(IF(D108="",FALSE(),IF(ISNUMBER(D108),OR(D108&lt;=0,D108&gt;1),TRUE())),IF(E108="",FALSE(),IF(ISNUMBER(E108),OR(E108&lt;=0,E108&gt;1),TRUE()))),"",ROUND(C108/F108,2)))</f>
        <v/>
      </c>
      <c r="H108" s="10" t="str">
        <f>IF(A108="","",IF(COUNTIF($A$5:$A$154,A108)&gt;1,"Name doppelt, nur der erste zählt",IF(OR(IF(D108="",FALSE(),IF(ISNUMBER(D108),OR(D108&lt;=0,D108&gt;1),TRUE())),IF(E108="",FALSE(),IF(ISNUMBER(E108),OR(E108&lt;=0,E108&gt;1),TRUE()))),"Ausbeute zwischen 1 % und 100 % eintragen",IF(NOT(ISNUMBER(C108)),"Einkaufspreis fehlt",""))))</f>
        <v/>
      </c>
      <c r="I108" s="5"/>
    </row>
    <row r="109" spans="1:9" x14ac:dyDescent="0.25">
      <c r="A109" s="5"/>
      <c r="B109" s="5"/>
      <c r="C109" s="6"/>
      <c r="D109" s="7"/>
      <c r="E109" s="7"/>
      <c r="F109" s="8" t="str">
        <f>IF(A109="","",IF(D109="",1,IF(ISNUMBER(D109),D109,0))*IF(E109="",1,IF(ISNUMBER(E109),E109,0)))</f>
        <v/>
      </c>
      <c r="G109" s="9" t="str">
        <f>IF(OR(A109="",NOT(ISNUMBER(C109))),"",IF(OR(IF(D109="",FALSE(),IF(ISNUMBER(D109),OR(D109&lt;=0,D109&gt;1),TRUE())),IF(E109="",FALSE(),IF(ISNUMBER(E109),OR(E109&lt;=0,E109&gt;1),TRUE()))),"",ROUND(C109/F109,2)))</f>
        <v/>
      </c>
      <c r="H109" s="10" t="str">
        <f>IF(A109="","",IF(COUNTIF($A$5:$A$154,A109)&gt;1,"Name doppelt, nur der erste zählt",IF(OR(IF(D109="",FALSE(),IF(ISNUMBER(D109),OR(D109&lt;=0,D109&gt;1),TRUE())),IF(E109="",FALSE(),IF(ISNUMBER(E109),OR(E109&lt;=0,E109&gt;1),TRUE()))),"Ausbeute zwischen 1 % und 100 % eintragen",IF(NOT(ISNUMBER(C109)),"Einkaufspreis fehlt",""))))</f>
        <v/>
      </c>
      <c r="I109" s="5"/>
    </row>
    <row r="110" spans="1:9" x14ac:dyDescent="0.25">
      <c r="A110" s="5"/>
      <c r="B110" s="5"/>
      <c r="C110" s="6"/>
      <c r="D110" s="7"/>
      <c r="E110" s="7"/>
      <c r="F110" s="8" t="str">
        <f>IF(A110="","",IF(D110="",1,IF(ISNUMBER(D110),D110,0))*IF(E110="",1,IF(ISNUMBER(E110),E110,0)))</f>
        <v/>
      </c>
      <c r="G110" s="9" t="str">
        <f>IF(OR(A110="",NOT(ISNUMBER(C110))),"",IF(OR(IF(D110="",FALSE(),IF(ISNUMBER(D110),OR(D110&lt;=0,D110&gt;1),TRUE())),IF(E110="",FALSE(),IF(ISNUMBER(E110),OR(E110&lt;=0,E110&gt;1),TRUE()))),"",ROUND(C110/F110,2)))</f>
        <v/>
      </c>
      <c r="H110" s="10" t="str">
        <f>IF(A110="","",IF(COUNTIF($A$5:$A$154,A110)&gt;1,"Name doppelt, nur der erste zählt",IF(OR(IF(D110="",FALSE(),IF(ISNUMBER(D110),OR(D110&lt;=0,D110&gt;1),TRUE())),IF(E110="",FALSE(),IF(ISNUMBER(E110),OR(E110&lt;=0,E110&gt;1),TRUE()))),"Ausbeute zwischen 1 % und 100 % eintragen",IF(NOT(ISNUMBER(C110)),"Einkaufspreis fehlt",""))))</f>
        <v/>
      </c>
      <c r="I110" s="5"/>
    </row>
    <row r="111" spans="1:9" x14ac:dyDescent="0.25">
      <c r="A111" s="5"/>
      <c r="B111" s="5"/>
      <c r="C111" s="6"/>
      <c r="D111" s="7"/>
      <c r="E111" s="7"/>
      <c r="F111" s="8" t="str">
        <f>IF(A111="","",IF(D111="",1,IF(ISNUMBER(D111),D111,0))*IF(E111="",1,IF(ISNUMBER(E111),E111,0)))</f>
        <v/>
      </c>
      <c r="G111" s="9" t="str">
        <f>IF(OR(A111="",NOT(ISNUMBER(C111))),"",IF(OR(IF(D111="",FALSE(),IF(ISNUMBER(D111),OR(D111&lt;=0,D111&gt;1),TRUE())),IF(E111="",FALSE(),IF(ISNUMBER(E111),OR(E111&lt;=0,E111&gt;1),TRUE()))),"",ROUND(C111/F111,2)))</f>
        <v/>
      </c>
      <c r="H111" s="10" t="str">
        <f>IF(A111="","",IF(COUNTIF($A$5:$A$154,A111)&gt;1,"Name doppelt, nur der erste zählt",IF(OR(IF(D111="",FALSE(),IF(ISNUMBER(D111),OR(D111&lt;=0,D111&gt;1),TRUE())),IF(E111="",FALSE(),IF(ISNUMBER(E111),OR(E111&lt;=0,E111&gt;1),TRUE()))),"Ausbeute zwischen 1 % und 100 % eintragen",IF(NOT(ISNUMBER(C111)),"Einkaufspreis fehlt",""))))</f>
        <v/>
      </c>
      <c r="I111" s="5"/>
    </row>
    <row r="112" spans="1:9" x14ac:dyDescent="0.25">
      <c r="A112" s="5"/>
      <c r="B112" s="5"/>
      <c r="C112" s="6"/>
      <c r="D112" s="7"/>
      <c r="E112" s="7"/>
      <c r="F112" s="8" t="str">
        <f>IF(A112="","",IF(D112="",1,IF(ISNUMBER(D112),D112,0))*IF(E112="",1,IF(ISNUMBER(E112),E112,0)))</f>
        <v/>
      </c>
      <c r="G112" s="9" t="str">
        <f>IF(OR(A112="",NOT(ISNUMBER(C112))),"",IF(OR(IF(D112="",FALSE(),IF(ISNUMBER(D112),OR(D112&lt;=0,D112&gt;1),TRUE())),IF(E112="",FALSE(),IF(ISNUMBER(E112),OR(E112&lt;=0,E112&gt;1),TRUE()))),"",ROUND(C112/F112,2)))</f>
        <v/>
      </c>
      <c r="H112" s="10" t="str">
        <f>IF(A112="","",IF(COUNTIF($A$5:$A$154,A112)&gt;1,"Name doppelt, nur der erste zählt",IF(OR(IF(D112="",FALSE(),IF(ISNUMBER(D112),OR(D112&lt;=0,D112&gt;1),TRUE())),IF(E112="",FALSE(),IF(ISNUMBER(E112),OR(E112&lt;=0,E112&gt;1),TRUE()))),"Ausbeute zwischen 1 % und 100 % eintragen",IF(NOT(ISNUMBER(C112)),"Einkaufspreis fehlt",""))))</f>
        <v/>
      </c>
      <c r="I112" s="5"/>
    </row>
    <row r="113" spans="1:9" x14ac:dyDescent="0.25">
      <c r="A113" s="5"/>
      <c r="B113" s="5"/>
      <c r="C113" s="6"/>
      <c r="D113" s="7"/>
      <c r="E113" s="7"/>
      <c r="F113" s="8" t="str">
        <f>IF(A113="","",IF(D113="",1,IF(ISNUMBER(D113),D113,0))*IF(E113="",1,IF(ISNUMBER(E113),E113,0)))</f>
        <v/>
      </c>
      <c r="G113" s="9" t="str">
        <f>IF(OR(A113="",NOT(ISNUMBER(C113))),"",IF(OR(IF(D113="",FALSE(),IF(ISNUMBER(D113),OR(D113&lt;=0,D113&gt;1),TRUE())),IF(E113="",FALSE(),IF(ISNUMBER(E113),OR(E113&lt;=0,E113&gt;1),TRUE()))),"",ROUND(C113/F113,2)))</f>
        <v/>
      </c>
      <c r="H113" s="10" t="str">
        <f>IF(A113="","",IF(COUNTIF($A$5:$A$154,A113)&gt;1,"Name doppelt, nur der erste zählt",IF(OR(IF(D113="",FALSE(),IF(ISNUMBER(D113),OR(D113&lt;=0,D113&gt;1),TRUE())),IF(E113="",FALSE(),IF(ISNUMBER(E113),OR(E113&lt;=0,E113&gt;1),TRUE()))),"Ausbeute zwischen 1 % und 100 % eintragen",IF(NOT(ISNUMBER(C113)),"Einkaufspreis fehlt",""))))</f>
        <v/>
      </c>
      <c r="I113" s="5"/>
    </row>
    <row r="114" spans="1:9" x14ac:dyDescent="0.25">
      <c r="A114" s="5"/>
      <c r="B114" s="5"/>
      <c r="C114" s="6"/>
      <c r="D114" s="7"/>
      <c r="E114" s="7"/>
      <c r="F114" s="8" t="str">
        <f>IF(A114="","",IF(D114="",1,IF(ISNUMBER(D114),D114,0))*IF(E114="",1,IF(ISNUMBER(E114),E114,0)))</f>
        <v/>
      </c>
      <c r="G114" s="9" t="str">
        <f>IF(OR(A114="",NOT(ISNUMBER(C114))),"",IF(OR(IF(D114="",FALSE(),IF(ISNUMBER(D114),OR(D114&lt;=0,D114&gt;1),TRUE())),IF(E114="",FALSE(),IF(ISNUMBER(E114),OR(E114&lt;=0,E114&gt;1),TRUE()))),"",ROUND(C114/F114,2)))</f>
        <v/>
      </c>
      <c r="H114" s="10" t="str">
        <f>IF(A114="","",IF(COUNTIF($A$5:$A$154,A114)&gt;1,"Name doppelt, nur der erste zählt",IF(OR(IF(D114="",FALSE(),IF(ISNUMBER(D114),OR(D114&lt;=0,D114&gt;1),TRUE())),IF(E114="",FALSE(),IF(ISNUMBER(E114),OR(E114&lt;=0,E114&gt;1),TRUE()))),"Ausbeute zwischen 1 % und 100 % eintragen",IF(NOT(ISNUMBER(C114)),"Einkaufspreis fehlt",""))))</f>
        <v/>
      </c>
      <c r="I114" s="5"/>
    </row>
    <row r="115" spans="1:9" x14ac:dyDescent="0.25">
      <c r="A115" s="5"/>
      <c r="B115" s="5"/>
      <c r="C115" s="6"/>
      <c r="D115" s="7"/>
      <c r="E115" s="7"/>
      <c r="F115" s="8" t="str">
        <f>IF(A115="","",IF(D115="",1,IF(ISNUMBER(D115),D115,0))*IF(E115="",1,IF(ISNUMBER(E115),E115,0)))</f>
        <v/>
      </c>
      <c r="G115" s="9" t="str">
        <f>IF(OR(A115="",NOT(ISNUMBER(C115))),"",IF(OR(IF(D115="",FALSE(),IF(ISNUMBER(D115),OR(D115&lt;=0,D115&gt;1),TRUE())),IF(E115="",FALSE(),IF(ISNUMBER(E115),OR(E115&lt;=0,E115&gt;1),TRUE()))),"",ROUND(C115/F115,2)))</f>
        <v/>
      </c>
      <c r="H115" s="10" t="str">
        <f>IF(A115="","",IF(COUNTIF($A$5:$A$154,A115)&gt;1,"Name doppelt, nur der erste zählt",IF(OR(IF(D115="",FALSE(),IF(ISNUMBER(D115),OR(D115&lt;=0,D115&gt;1),TRUE())),IF(E115="",FALSE(),IF(ISNUMBER(E115),OR(E115&lt;=0,E115&gt;1),TRUE()))),"Ausbeute zwischen 1 % und 100 % eintragen",IF(NOT(ISNUMBER(C115)),"Einkaufspreis fehlt",""))))</f>
        <v/>
      </c>
      <c r="I115" s="5"/>
    </row>
    <row r="116" spans="1:9" x14ac:dyDescent="0.25">
      <c r="A116" s="5"/>
      <c r="B116" s="5"/>
      <c r="C116" s="6"/>
      <c r="D116" s="7"/>
      <c r="E116" s="7"/>
      <c r="F116" s="8" t="str">
        <f>IF(A116="","",IF(D116="",1,IF(ISNUMBER(D116),D116,0))*IF(E116="",1,IF(ISNUMBER(E116),E116,0)))</f>
        <v/>
      </c>
      <c r="G116" s="9" t="str">
        <f>IF(OR(A116="",NOT(ISNUMBER(C116))),"",IF(OR(IF(D116="",FALSE(),IF(ISNUMBER(D116),OR(D116&lt;=0,D116&gt;1),TRUE())),IF(E116="",FALSE(),IF(ISNUMBER(E116),OR(E116&lt;=0,E116&gt;1),TRUE()))),"",ROUND(C116/F116,2)))</f>
        <v/>
      </c>
      <c r="H116" s="10" t="str">
        <f>IF(A116="","",IF(COUNTIF($A$5:$A$154,A116)&gt;1,"Name doppelt, nur der erste zählt",IF(OR(IF(D116="",FALSE(),IF(ISNUMBER(D116),OR(D116&lt;=0,D116&gt;1),TRUE())),IF(E116="",FALSE(),IF(ISNUMBER(E116),OR(E116&lt;=0,E116&gt;1),TRUE()))),"Ausbeute zwischen 1 % und 100 % eintragen",IF(NOT(ISNUMBER(C116)),"Einkaufspreis fehlt",""))))</f>
        <v/>
      </c>
      <c r="I116" s="5"/>
    </row>
    <row r="117" spans="1:9" x14ac:dyDescent="0.25">
      <c r="A117" s="5"/>
      <c r="B117" s="5"/>
      <c r="C117" s="6"/>
      <c r="D117" s="7"/>
      <c r="E117" s="7"/>
      <c r="F117" s="8" t="str">
        <f>IF(A117="","",IF(D117="",1,IF(ISNUMBER(D117),D117,0))*IF(E117="",1,IF(ISNUMBER(E117),E117,0)))</f>
        <v/>
      </c>
      <c r="G117" s="9" t="str">
        <f>IF(OR(A117="",NOT(ISNUMBER(C117))),"",IF(OR(IF(D117="",FALSE(),IF(ISNUMBER(D117),OR(D117&lt;=0,D117&gt;1),TRUE())),IF(E117="",FALSE(),IF(ISNUMBER(E117),OR(E117&lt;=0,E117&gt;1),TRUE()))),"",ROUND(C117/F117,2)))</f>
        <v/>
      </c>
      <c r="H117" s="10" t="str">
        <f>IF(A117="","",IF(COUNTIF($A$5:$A$154,A117)&gt;1,"Name doppelt, nur der erste zählt",IF(OR(IF(D117="",FALSE(),IF(ISNUMBER(D117),OR(D117&lt;=0,D117&gt;1),TRUE())),IF(E117="",FALSE(),IF(ISNUMBER(E117),OR(E117&lt;=0,E117&gt;1),TRUE()))),"Ausbeute zwischen 1 % und 100 % eintragen",IF(NOT(ISNUMBER(C117)),"Einkaufspreis fehlt",""))))</f>
        <v/>
      </c>
      <c r="I117" s="5"/>
    </row>
    <row r="118" spans="1:9" x14ac:dyDescent="0.25">
      <c r="A118" s="5"/>
      <c r="B118" s="5"/>
      <c r="C118" s="6"/>
      <c r="D118" s="7"/>
      <c r="E118" s="7"/>
      <c r="F118" s="8" t="str">
        <f>IF(A118="","",IF(D118="",1,IF(ISNUMBER(D118),D118,0))*IF(E118="",1,IF(ISNUMBER(E118),E118,0)))</f>
        <v/>
      </c>
      <c r="G118" s="9" t="str">
        <f>IF(OR(A118="",NOT(ISNUMBER(C118))),"",IF(OR(IF(D118="",FALSE(),IF(ISNUMBER(D118),OR(D118&lt;=0,D118&gt;1),TRUE())),IF(E118="",FALSE(),IF(ISNUMBER(E118),OR(E118&lt;=0,E118&gt;1),TRUE()))),"",ROUND(C118/F118,2)))</f>
        <v/>
      </c>
      <c r="H118" s="10" t="str">
        <f>IF(A118="","",IF(COUNTIF($A$5:$A$154,A118)&gt;1,"Name doppelt, nur der erste zählt",IF(OR(IF(D118="",FALSE(),IF(ISNUMBER(D118),OR(D118&lt;=0,D118&gt;1),TRUE())),IF(E118="",FALSE(),IF(ISNUMBER(E118),OR(E118&lt;=0,E118&gt;1),TRUE()))),"Ausbeute zwischen 1 % und 100 % eintragen",IF(NOT(ISNUMBER(C118)),"Einkaufspreis fehlt",""))))</f>
        <v/>
      </c>
      <c r="I118" s="5"/>
    </row>
    <row r="119" spans="1:9" x14ac:dyDescent="0.25">
      <c r="A119" s="5"/>
      <c r="B119" s="5"/>
      <c r="C119" s="6"/>
      <c r="D119" s="7"/>
      <c r="E119" s="7"/>
      <c r="F119" s="8" t="str">
        <f>IF(A119="","",IF(D119="",1,IF(ISNUMBER(D119),D119,0))*IF(E119="",1,IF(ISNUMBER(E119),E119,0)))</f>
        <v/>
      </c>
      <c r="G119" s="9" t="str">
        <f>IF(OR(A119="",NOT(ISNUMBER(C119))),"",IF(OR(IF(D119="",FALSE(),IF(ISNUMBER(D119),OR(D119&lt;=0,D119&gt;1),TRUE())),IF(E119="",FALSE(),IF(ISNUMBER(E119),OR(E119&lt;=0,E119&gt;1),TRUE()))),"",ROUND(C119/F119,2)))</f>
        <v/>
      </c>
      <c r="H119" s="10" t="str">
        <f>IF(A119="","",IF(COUNTIF($A$5:$A$154,A119)&gt;1,"Name doppelt, nur der erste zählt",IF(OR(IF(D119="",FALSE(),IF(ISNUMBER(D119),OR(D119&lt;=0,D119&gt;1),TRUE())),IF(E119="",FALSE(),IF(ISNUMBER(E119),OR(E119&lt;=0,E119&gt;1),TRUE()))),"Ausbeute zwischen 1 % und 100 % eintragen",IF(NOT(ISNUMBER(C119)),"Einkaufspreis fehlt",""))))</f>
        <v/>
      </c>
      <c r="I119" s="5"/>
    </row>
    <row r="120" spans="1:9" x14ac:dyDescent="0.25">
      <c r="A120" s="5"/>
      <c r="B120" s="5"/>
      <c r="C120" s="6"/>
      <c r="D120" s="7"/>
      <c r="E120" s="7"/>
      <c r="F120" s="8" t="str">
        <f>IF(A120="","",IF(D120="",1,IF(ISNUMBER(D120),D120,0))*IF(E120="",1,IF(ISNUMBER(E120),E120,0)))</f>
        <v/>
      </c>
      <c r="G120" s="9" t="str">
        <f>IF(OR(A120="",NOT(ISNUMBER(C120))),"",IF(OR(IF(D120="",FALSE(),IF(ISNUMBER(D120),OR(D120&lt;=0,D120&gt;1),TRUE())),IF(E120="",FALSE(),IF(ISNUMBER(E120),OR(E120&lt;=0,E120&gt;1),TRUE()))),"",ROUND(C120/F120,2)))</f>
        <v/>
      </c>
      <c r="H120" s="10" t="str">
        <f>IF(A120="","",IF(COUNTIF($A$5:$A$154,A120)&gt;1,"Name doppelt, nur der erste zählt",IF(OR(IF(D120="",FALSE(),IF(ISNUMBER(D120),OR(D120&lt;=0,D120&gt;1),TRUE())),IF(E120="",FALSE(),IF(ISNUMBER(E120),OR(E120&lt;=0,E120&gt;1),TRUE()))),"Ausbeute zwischen 1 % und 100 % eintragen",IF(NOT(ISNUMBER(C120)),"Einkaufspreis fehlt",""))))</f>
        <v/>
      </c>
      <c r="I120" s="5"/>
    </row>
    <row r="121" spans="1:9" x14ac:dyDescent="0.25">
      <c r="A121" s="5"/>
      <c r="B121" s="5"/>
      <c r="C121" s="6"/>
      <c r="D121" s="7"/>
      <c r="E121" s="7"/>
      <c r="F121" s="8" t="str">
        <f>IF(A121="","",IF(D121="",1,IF(ISNUMBER(D121),D121,0))*IF(E121="",1,IF(ISNUMBER(E121),E121,0)))</f>
        <v/>
      </c>
      <c r="G121" s="9" t="str">
        <f>IF(OR(A121="",NOT(ISNUMBER(C121))),"",IF(OR(IF(D121="",FALSE(),IF(ISNUMBER(D121),OR(D121&lt;=0,D121&gt;1),TRUE())),IF(E121="",FALSE(),IF(ISNUMBER(E121),OR(E121&lt;=0,E121&gt;1),TRUE()))),"",ROUND(C121/F121,2)))</f>
        <v/>
      </c>
      <c r="H121" s="10" t="str">
        <f>IF(A121="","",IF(COUNTIF($A$5:$A$154,A121)&gt;1,"Name doppelt, nur der erste zählt",IF(OR(IF(D121="",FALSE(),IF(ISNUMBER(D121),OR(D121&lt;=0,D121&gt;1),TRUE())),IF(E121="",FALSE(),IF(ISNUMBER(E121),OR(E121&lt;=0,E121&gt;1),TRUE()))),"Ausbeute zwischen 1 % und 100 % eintragen",IF(NOT(ISNUMBER(C121)),"Einkaufspreis fehlt",""))))</f>
        <v/>
      </c>
      <c r="I121" s="5"/>
    </row>
    <row r="122" spans="1:9" x14ac:dyDescent="0.25">
      <c r="A122" s="5"/>
      <c r="B122" s="5"/>
      <c r="C122" s="6"/>
      <c r="D122" s="7"/>
      <c r="E122" s="7"/>
      <c r="F122" s="8" t="str">
        <f>IF(A122="","",IF(D122="",1,IF(ISNUMBER(D122),D122,0))*IF(E122="",1,IF(ISNUMBER(E122),E122,0)))</f>
        <v/>
      </c>
      <c r="G122" s="9" t="str">
        <f>IF(OR(A122="",NOT(ISNUMBER(C122))),"",IF(OR(IF(D122="",FALSE(),IF(ISNUMBER(D122),OR(D122&lt;=0,D122&gt;1),TRUE())),IF(E122="",FALSE(),IF(ISNUMBER(E122),OR(E122&lt;=0,E122&gt;1),TRUE()))),"",ROUND(C122/F122,2)))</f>
        <v/>
      </c>
      <c r="H122" s="10" t="str">
        <f>IF(A122="","",IF(COUNTIF($A$5:$A$154,A122)&gt;1,"Name doppelt, nur der erste zählt",IF(OR(IF(D122="",FALSE(),IF(ISNUMBER(D122),OR(D122&lt;=0,D122&gt;1),TRUE())),IF(E122="",FALSE(),IF(ISNUMBER(E122),OR(E122&lt;=0,E122&gt;1),TRUE()))),"Ausbeute zwischen 1 % und 100 % eintragen",IF(NOT(ISNUMBER(C122)),"Einkaufspreis fehlt",""))))</f>
        <v/>
      </c>
      <c r="I122" s="5"/>
    </row>
    <row r="123" spans="1:9" x14ac:dyDescent="0.25">
      <c r="A123" s="5"/>
      <c r="B123" s="5"/>
      <c r="C123" s="6"/>
      <c r="D123" s="7"/>
      <c r="E123" s="7"/>
      <c r="F123" s="8" t="str">
        <f>IF(A123="","",IF(D123="",1,IF(ISNUMBER(D123),D123,0))*IF(E123="",1,IF(ISNUMBER(E123),E123,0)))</f>
        <v/>
      </c>
      <c r="G123" s="9" t="str">
        <f>IF(OR(A123="",NOT(ISNUMBER(C123))),"",IF(OR(IF(D123="",FALSE(),IF(ISNUMBER(D123),OR(D123&lt;=0,D123&gt;1),TRUE())),IF(E123="",FALSE(),IF(ISNUMBER(E123),OR(E123&lt;=0,E123&gt;1),TRUE()))),"",ROUND(C123/F123,2)))</f>
        <v/>
      </c>
      <c r="H123" s="10" t="str">
        <f>IF(A123="","",IF(COUNTIF($A$5:$A$154,A123)&gt;1,"Name doppelt, nur der erste zählt",IF(OR(IF(D123="",FALSE(),IF(ISNUMBER(D123),OR(D123&lt;=0,D123&gt;1),TRUE())),IF(E123="",FALSE(),IF(ISNUMBER(E123),OR(E123&lt;=0,E123&gt;1),TRUE()))),"Ausbeute zwischen 1 % und 100 % eintragen",IF(NOT(ISNUMBER(C123)),"Einkaufspreis fehlt",""))))</f>
        <v/>
      </c>
      <c r="I123" s="5"/>
    </row>
    <row r="124" spans="1:9" x14ac:dyDescent="0.25">
      <c r="A124" s="5"/>
      <c r="B124" s="5"/>
      <c r="C124" s="6"/>
      <c r="D124" s="7"/>
      <c r="E124" s="7"/>
      <c r="F124" s="8" t="str">
        <f>IF(A124="","",IF(D124="",1,IF(ISNUMBER(D124),D124,0))*IF(E124="",1,IF(ISNUMBER(E124),E124,0)))</f>
        <v/>
      </c>
      <c r="G124" s="9" t="str">
        <f>IF(OR(A124="",NOT(ISNUMBER(C124))),"",IF(OR(IF(D124="",FALSE(),IF(ISNUMBER(D124),OR(D124&lt;=0,D124&gt;1),TRUE())),IF(E124="",FALSE(),IF(ISNUMBER(E124),OR(E124&lt;=0,E124&gt;1),TRUE()))),"",ROUND(C124/F124,2)))</f>
        <v/>
      </c>
      <c r="H124" s="10" t="str">
        <f>IF(A124="","",IF(COUNTIF($A$5:$A$154,A124)&gt;1,"Name doppelt, nur der erste zählt",IF(OR(IF(D124="",FALSE(),IF(ISNUMBER(D124),OR(D124&lt;=0,D124&gt;1),TRUE())),IF(E124="",FALSE(),IF(ISNUMBER(E124),OR(E124&lt;=0,E124&gt;1),TRUE()))),"Ausbeute zwischen 1 % und 100 % eintragen",IF(NOT(ISNUMBER(C124)),"Einkaufspreis fehlt",""))))</f>
        <v/>
      </c>
      <c r="I124" s="5"/>
    </row>
    <row r="125" spans="1:9" x14ac:dyDescent="0.25">
      <c r="A125" s="5"/>
      <c r="B125" s="5"/>
      <c r="C125" s="6"/>
      <c r="D125" s="7"/>
      <c r="E125" s="7"/>
      <c r="F125" s="8" t="str">
        <f>IF(A125="","",IF(D125="",1,IF(ISNUMBER(D125),D125,0))*IF(E125="",1,IF(ISNUMBER(E125),E125,0)))</f>
        <v/>
      </c>
      <c r="G125" s="9" t="str">
        <f>IF(OR(A125="",NOT(ISNUMBER(C125))),"",IF(OR(IF(D125="",FALSE(),IF(ISNUMBER(D125),OR(D125&lt;=0,D125&gt;1),TRUE())),IF(E125="",FALSE(),IF(ISNUMBER(E125),OR(E125&lt;=0,E125&gt;1),TRUE()))),"",ROUND(C125/F125,2)))</f>
        <v/>
      </c>
      <c r="H125" s="10" t="str">
        <f>IF(A125="","",IF(COUNTIF($A$5:$A$154,A125)&gt;1,"Name doppelt, nur der erste zählt",IF(OR(IF(D125="",FALSE(),IF(ISNUMBER(D125),OR(D125&lt;=0,D125&gt;1),TRUE())),IF(E125="",FALSE(),IF(ISNUMBER(E125),OR(E125&lt;=0,E125&gt;1),TRUE()))),"Ausbeute zwischen 1 % und 100 % eintragen",IF(NOT(ISNUMBER(C125)),"Einkaufspreis fehlt",""))))</f>
        <v/>
      </c>
      <c r="I125" s="5"/>
    </row>
    <row r="126" spans="1:9" x14ac:dyDescent="0.25">
      <c r="A126" s="5"/>
      <c r="B126" s="5"/>
      <c r="C126" s="6"/>
      <c r="D126" s="7"/>
      <c r="E126" s="7"/>
      <c r="F126" s="8" t="str">
        <f>IF(A126="","",IF(D126="",1,IF(ISNUMBER(D126),D126,0))*IF(E126="",1,IF(ISNUMBER(E126),E126,0)))</f>
        <v/>
      </c>
      <c r="G126" s="9" t="str">
        <f>IF(OR(A126="",NOT(ISNUMBER(C126))),"",IF(OR(IF(D126="",FALSE(),IF(ISNUMBER(D126),OR(D126&lt;=0,D126&gt;1),TRUE())),IF(E126="",FALSE(),IF(ISNUMBER(E126),OR(E126&lt;=0,E126&gt;1),TRUE()))),"",ROUND(C126/F126,2)))</f>
        <v/>
      </c>
      <c r="H126" s="10" t="str">
        <f>IF(A126="","",IF(COUNTIF($A$5:$A$154,A126)&gt;1,"Name doppelt, nur der erste zählt",IF(OR(IF(D126="",FALSE(),IF(ISNUMBER(D126),OR(D126&lt;=0,D126&gt;1),TRUE())),IF(E126="",FALSE(),IF(ISNUMBER(E126),OR(E126&lt;=0,E126&gt;1),TRUE()))),"Ausbeute zwischen 1 % und 100 % eintragen",IF(NOT(ISNUMBER(C126)),"Einkaufspreis fehlt",""))))</f>
        <v/>
      </c>
      <c r="I126" s="5"/>
    </row>
    <row r="127" spans="1:9" x14ac:dyDescent="0.25">
      <c r="A127" s="5"/>
      <c r="B127" s="5"/>
      <c r="C127" s="6"/>
      <c r="D127" s="7"/>
      <c r="E127" s="7"/>
      <c r="F127" s="8" t="str">
        <f>IF(A127="","",IF(D127="",1,IF(ISNUMBER(D127),D127,0))*IF(E127="",1,IF(ISNUMBER(E127),E127,0)))</f>
        <v/>
      </c>
      <c r="G127" s="9" t="str">
        <f>IF(OR(A127="",NOT(ISNUMBER(C127))),"",IF(OR(IF(D127="",FALSE(),IF(ISNUMBER(D127),OR(D127&lt;=0,D127&gt;1),TRUE())),IF(E127="",FALSE(),IF(ISNUMBER(E127),OR(E127&lt;=0,E127&gt;1),TRUE()))),"",ROUND(C127/F127,2)))</f>
        <v/>
      </c>
      <c r="H127" s="10" t="str">
        <f>IF(A127="","",IF(COUNTIF($A$5:$A$154,A127)&gt;1,"Name doppelt, nur der erste zählt",IF(OR(IF(D127="",FALSE(),IF(ISNUMBER(D127),OR(D127&lt;=0,D127&gt;1),TRUE())),IF(E127="",FALSE(),IF(ISNUMBER(E127),OR(E127&lt;=0,E127&gt;1),TRUE()))),"Ausbeute zwischen 1 % und 100 % eintragen",IF(NOT(ISNUMBER(C127)),"Einkaufspreis fehlt",""))))</f>
        <v/>
      </c>
      <c r="I127" s="5"/>
    </row>
    <row r="128" spans="1:9" x14ac:dyDescent="0.25">
      <c r="A128" s="5"/>
      <c r="B128" s="5"/>
      <c r="C128" s="6"/>
      <c r="D128" s="7"/>
      <c r="E128" s="7"/>
      <c r="F128" s="8" t="str">
        <f>IF(A128="","",IF(D128="",1,IF(ISNUMBER(D128),D128,0))*IF(E128="",1,IF(ISNUMBER(E128),E128,0)))</f>
        <v/>
      </c>
      <c r="G128" s="9" t="str">
        <f>IF(OR(A128="",NOT(ISNUMBER(C128))),"",IF(OR(IF(D128="",FALSE(),IF(ISNUMBER(D128),OR(D128&lt;=0,D128&gt;1),TRUE())),IF(E128="",FALSE(),IF(ISNUMBER(E128),OR(E128&lt;=0,E128&gt;1),TRUE()))),"",ROUND(C128/F128,2)))</f>
        <v/>
      </c>
      <c r="H128" s="10" t="str">
        <f>IF(A128="","",IF(COUNTIF($A$5:$A$154,A128)&gt;1,"Name doppelt, nur der erste zählt",IF(OR(IF(D128="",FALSE(),IF(ISNUMBER(D128),OR(D128&lt;=0,D128&gt;1),TRUE())),IF(E128="",FALSE(),IF(ISNUMBER(E128),OR(E128&lt;=0,E128&gt;1),TRUE()))),"Ausbeute zwischen 1 % und 100 % eintragen",IF(NOT(ISNUMBER(C128)),"Einkaufspreis fehlt",""))))</f>
        <v/>
      </c>
      <c r="I128" s="5"/>
    </row>
    <row r="129" spans="1:9" x14ac:dyDescent="0.25">
      <c r="A129" s="5"/>
      <c r="B129" s="5"/>
      <c r="C129" s="6"/>
      <c r="D129" s="7"/>
      <c r="E129" s="7"/>
      <c r="F129" s="8" t="str">
        <f>IF(A129="","",IF(D129="",1,IF(ISNUMBER(D129),D129,0))*IF(E129="",1,IF(ISNUMBER(E129),E129,0)))</f>
        <v/>
      </c>
      <c r="G129" s="9" t="str">
        <f>IF(OR(A129="",NOT(ISNUMBER(C129))),"",IF(OR(IF(D129="",FALSE(),IF(ISNUMBER(D129),OR(D129&lt;=0,D129&gt;1),TRUE())),IF(E129="",FALSE(),IF(ISNUMBER(E129),OR(E129&lt;=0,E129&gt;1),TRUE()))),"",ROUND(C129/F129,2)))</f>
        <v/>
      </c>
      <c r="H129" s="10" t="str">
        <f>IF(A129="","",IF(COUNTIF($A$5:$A$154,A129)&gt;1,"Name doppelt, nur der erste zählt",IF(OR(IF(D129="",FALSE(),IF(ISNUMBER(D129),OR(D129&lt;=0,D129&gt;1),TRUE())),IF(E129="",FALSE(),IF(ISNUMBER(E129),OR(E129&lt;=0,E129&gt;1),TRUE()))),"Ausbeute zwischen 1 % und 100 % eintragen",IF(NOT(ISNUMBER(C129)),"Einkaufspreis fehlt",""))))</f>
        <v/>
      </c>
      <c r="I129" s="5"/>
    </row>
    <row r="130" spans="1:9" x14ac:dyDescent="0.25">
      <c r="A130" s="5"/>
      <c r="B130" s="5"/>
      <c r="C130" s="6"/>
      <c r="D130" s="7"/>
      <c r="E130" s="7"/>
      <c r="F130" s="8" t="str">
        <f>IF(A130="","",IF(D130="",1,IF(ISNUMBER(D130),D130,0))*IF(E130="",1,IF(ISNUMBER(E130),E130,0)))</f>
        <v/>
      </c>
      <c r="G130" s="9" t="str">
        <f>IF(OR(A130="",NOT(ISNUMBER(C130))),"",IF(OR(IF(D130="",FALSE(),IF(ISNUMBER(D130),OR(D130&lt;=0,D130&gt;1),TRUE())),IF(E130="",FALSE(),IF(ISNUMBER(E130),OR(E130&lt;=0,E130&gt;1),TRUE()))),"",ROUND(C130/F130,2)))</f>
        <v/>
      </c>
      <c r="H130" s="10" t="str">
        <f>IF(A130="","",IF(COUNTIF($A$5:$A$154,A130)&gt;1,"Name doppelt, nur der erste zählt",IF(OR(IF(D130="",FALSE(),IF(ISNUMBER(D130),OR(D130&lt;=0,D130&gt;1),TRUE())),IF(E130="",FALSE(),IF(ISNUMBER(E130),OR(E130&lt;=0,E130&gt;1),TRUE()))),"Ausbeute zwischen 1 % und 100 % eintragen",IF(NOT(ISNUMBER(C130)),"Einkaufspreis fehlt",""))))</f>
        <v/>
      </c>
      <c r="I130" s="5"/>
    </row>
    <row r="131" spans="1:9" x14ac:dyDescent="0.25">
      <c r="A131" s="5"/>
      <c r="B131" s="5"/>
      <c r="C131" s="6"/>
      <c r="D131" s="7"/>
      <c r="E131" s="7"/>
      <c r="F131" s="8" t="str">
        <f>IF(A131="","",IF(D131="",1,IF(ISNUMBER(D131),D131,0))*IF(E131="",1,IF(ISNUMBER(E131),E131,0)))</f>
        <v/>
      </c>
      <c r="G131" s="9" t="str">
        <f>IF(OR(A131="",NOT(ISNUMBER(C131))),"",IF(OR(IF(D131="",FALSE(),IF(ISNUMBER(D131),OR(D131&lt;=0,D131&gt;1),TRUE())),IF(E131="",FALSE(),IF(ISNUMBER(E131),OR(E131&lt;=0,E131&gt;1),TRUE()))),"",ROUND(C131/F131,2)))</f>
        <v/>
      </c>
      <c r="H131" s="10" t="str">
        <f>IF(A131="","",IF(COUNTIF($A$5:$A$154,A131)&gt;1,"Name doppelt, nur der erste zählt",IF(OR(IF(D131="",FALSE(),IF(ISNUMBER(D131),OR(D131&lt;=0,D131&gt;1),TRUE())),IF(E131="",FALSE(),IF(ISNUMBER(E131),OR(E131&lt;=0,E131&gt;1),TRUE()))),"Ausbeute zwischen 1 % und 100 % eintragen",IF(NOT(ISNUMBER(C131)),"Einkaufspreis fehlt",""))))</f>
        <v/>
      </c>
      <c r="I131" s="5"/>
    </row>
    <row r="132" spans="1:9" x14ac:dyDescent="0.25">
      <c r="A132" s="5"/>
      <c r="B132" s="5"/>
      <c r="C132" s="6"/>
      <c r="D132" s="7"/>
      <c r="E132" s="7"/>
      <c r="F132" s="8" t="str">
        <f>IF(A132="","",IF(D132="",1,IF(ISNUMBER(D132),D132,0))*IF(E132="",1,IF(ISNUMBER(E132),E132,0)))</f>
        <v/>
      </c>
      <c r="G132" s="9" t="str">
        <f>IF(OR(A132="",NOT(ISNUMBER(C132))),"",IF(OR(IF(D132="",FALSE(),IF(ISNUMBER(D132),OR(D132&lt;=0,D132&gt;1),TRUE())),IF(E132="",FALSE(),IF(ISNUMBER(E132),OR(E132&lt;=0,E132&gt;1),TRUE()))),"",ROUND(C132/F132,2)))</f>
        <v/>
      </c>
      <c r="H132" s="10" t="str">
        <f>IF(A132="","",IF(COUNTIF($A$5:$A$154,A132)&gt;1,"Name doppelt, nur der erste zählt",IF(OR(IF(D132="",FALSE(),IF(ISNUMBER(D132),OR(D132&lt;=0,D132&gt;1),TRUE())),IF(E132="",FALSE(),IF(ISNUMBER(E132),OR(E132&lt;=0,E132&gt;1),TRUE()))),"Ausbeute zwischen 1 % und 100 % eintragen",IF(NOT(ISNUMBER(C132)),"Einkaufspreis fehlt",""))))</f>
        <v/>
      </c>
      <c r="I132" s="5"/>
    </row>
    <row r="133" spans="1:9" x14ac:dyDescent="0.25">
      <c r="A133" s="5"/>
      <c r="B133" s="5"/>
      <c r="C133" s="6"/>
      <c r="D133" s="7"/>
      <c r="E133" s="7"/>
      <c r="F133" s="8" t="str">
        <f>IF(A133="","",IF(D133="",1,IF(ISNUMBER(D133),D133,0))*IF(E133="",1,IF(ISNUMBER(E133),E133,0)))</f>
        <v/>
      </c>
      <c r="G133" s="9" t="str">
        <f>IF(OR(A133="",NOT(ISNUMBER(C133))),"",IF(OR(IF(D133="",FALSE(),IF(ISNUMBER(D133),OR(D133&lt;=0,D133&gt;1),TRUE())),IF(E133="",FALSE(),IF(ISNUMBER(E133),OR(E133&lt;=0,E133&gt;1),TRUE()))),"",ROUND(C133/F133,2)))</f>
        <v/>
      </c>
      <c r="H133" s="10" t="str">
        <f>IF(A133="","",IF(COUNTIF($A$5:$A$154,A133)&gt;1,"Name doppelt, nur der erste zählt",IF(OR(IF(D133="",FALSE(),IF(ISNUMBER(D133),OR(D133&lt;=0,D133&gt;1),TRUE())),IF(E133="",FALSE(),IF(ISNUMBER(E133),OR(E133&lt;=0,E133&gt;1),TRUE()))),"Ausbeute zwischen 1 % und 100 % eintragen",IF(NOT(ISNUMBER(C133)),"Einkaufspreis fehlt",""))))</f>
        <v/>
      </c>
      <c r="I133" s="5"/>
    </row>
    <row r="134" spans="1:9" x14ac:dyDescent="0.25">
      <c r="A134" s="5"/>
      <c r="B134" s="5"/>
      <c r="C134" s="6"/>
      <c r="D134" s="7"/>
      <c r="E134" s="7"/>
      <c r="F134" s="8" t="str">
        <f>IF(A134="","",IF(D134="",1,IF(ISNUMBER(D134),D134,0))*IF(E134="",1,IF(ISNUMBER(E134),E134,0)))</f>
        <v/>
      </c>
      <c r="G134" s="9" t="str">
        <f>IF(OR(A134="",NOT(ISNUMBER(C134))),"",IF(OR(IF(D134="",FALSE(),IF(ISNUMBER(D134),OR(D134&lt;=0,D134&gt;1),TRUE())),IF(E134="",FALSE(),IF(ISNUMBER(E134),OR(E134&lt;=0,E134&gt;1),TRUE()))),"",ROUND(C134/F134,2)))</f>
        <v/>
      </c>
      <c r="H134" s="10" t="str">
        <f>IF(A134="","",IF(COUNTIF($A$5:$A$154,A134)&gt;1,"Name doppelt, nur der erste zählt",IF(OR(IF(D134="",FALSE(),IF(ISNUMBER(D134),OR(D134&lt;=0,D134&gt;1),TRUE())),IF(E134="",FALSE(),IF(ISNUMBER(E134),OR(E134&lt;=0,E134&gt;1),TRUE()))),"Ausbeute zwischen 1 % und 100 % eintragen",IF(NOT(ISNUMBER(C134)),"Einkaufspreis fehlt",""))))</f>
        <v/>
      </c>
      <c r="I134" s="5"/>
    </row>
    <row r="135" spans="1:9" x14ac:dyDescent="0.25">
      <c r="A135" s="5"/>
      <c r="B135" s="5"/>
      <c r="C135" s="6"/>
      <c r="D135" s="7"/>
      <c r="E135" s="7"/>
      <c r="F135" s="8" t="str">
        <f>IF(A135="","",IF(D135="",1,IF(ISNUMBER(D135),D135,0))*IF(E135="",1,IF(ISNUMBER(E135),E135,0)))</f>
        <v/>
      </c>
      <c r="G135" s="9" t="str">
        <f>IF(OR(A135="",NOT(ISNUMBER(C135))),"",IF(OR(IF(D135="",FALSE(),IF(ISNUMBER(D135),OR(D135&lt;=0,D135&gt;1),TRUE())),IF(E135="",FALSE(),IF(ISNUMBER(E135),OR(E135&lt;=0,E135&gt;1),TRUE()))),"",ROUND(C135/F135,2)))</f>
        <v/>
      </c>
      <c r="H135" s="10" t="str">
        <f>IF(A135="","",IF(COUNTIF($A$5:$A$154,A135)&gt;1,"Name doppelt, nur der erste zählt",IF(OR(IF(D135="",FALSE(),IF(ISNUMBER(D135),OR(D135&lt;=0,D135&gt;1),TRUE())),IF(E135="",FALSE(),IF(ISNUMBER(E135),OR(E135&lt;=0,E135&gt;1),TRUE()))),"Ausbeute zwischen 1 % und 100 % eintragen",IF(NOT(ISNUMBER(C135)),"Einkaufspreis fehlt",""))))</f>
        <v/>
      </c>
      <c r="I135" s="5"/>
    </row>
    <row r="136" spans="1:9" x14ac:dyDescent="0.25">
      <c r="A136" s="5"/>
      <c r="B136" s="5"/>
      <c r="C136" s="6"/>
      <c r="D136" s="7"/>
      <c r="E136" s="7"/>
      <c r="F136" s="8" t="str">
        <f>IF(A136="","",IF(D136="",1,IF(ISNUMBER(D136),D136,0))*IF(E136="",1,IF(ISNUMBER(E136),E136,0)))</f>
        <v/>
      </c>
      <c r="G136" s="9" t="str">
        <f>IF(OR(A136="",NOT(ISNUMBER(C136))),"",IF(OR(IF(D136="",FALSE(),IF(ISNUMBER(D136),OR(D136&lt;=0,D136&gt;1),TRUE())),IF(E136="",FALSE(),IF(ISNUMBER(E136),OR(E136&lt;=0,E136&gt;1),TRUE()))),"",ROUND(C136/F136,2)))</f>
        <v/>
      </c>
      <c r="H136" s="10" t="str">
        <f>IF(A136="","",IF(COUNTIF($A$5:$A$154,A136)&gt;1,"Name doppelt, nur der erste zählt",IF(OR(IF(D136="",FALSE(),IF(ISNUMBER(D136),OR(D136&lt;=0,D136&gt;1),TRUE())),IF(E136="",FALSE(),IF(ISNUMBER(E136),OR(E136&lt;=0,E136&gt;1),TRUE()))),"Ausbeute zwischen 1 % und 100 % eintragen",IF(NOT(ISNUMBER(C136)),"Einkaufspreis fehlt",""))))</f>
        <v/>
      </c>
      <c r="I136" s="5"/>
    </row>
    <row r="137" spans="1:9" x14ac:dyDescent="0.25">
      <c r="A137" s="5"/>
      <c r="B137" s="5"/>
      <c r="C137" s="6"/>
      <c r="D137" s="7"/>
      <c r="E137" s="7"/>
      <c r="F137" s="8" t="str">
        <f>IF(A137="","",IF(D137="",1,IF(ISNUMBER(D137),D137,0))*IF(E137="",1,IF(ISNUMBER(E137),E137,0)))</f>
        <v/>
      </c>
      <c r="G137" s="9" t="str">
        <f>IF(OR(A137="",NOT(ISNUMBER(C137))),"",IF(OR(IF(D137="",FALSE(),IF(ISNUMBER(D137),OR(D137&lt;=0,D137&gt;1),TRUE())),IF(E137="",FALSE(),IF(ISNUMBER(E137),OR(E137&lt;=0,E137&gt;1),TRUE()))),"",ROUND(C137/F137,2)))</f>
        <v/>
      </c>
      <c r="H137" s="10" t="str">
        <f>IF(A137="","",IF(COUNTIF($A$5:$A$154,A137)&gt;1,"Name doppelt, nur der erste zählt",IF(OR(IF(D137="",FALSE(),IF(ISNUMBER(D137),OR(D137&lt;=0,D137&gt;1),TRUE())),IF(E137="",FALSE(),IF(ISNUMBER(E137),OR(E137&lt;=0,E137&gt;1),TRUE()))),"Ausbeute zwischen 1 % und 100 % eintragen",IF(NOT(ISNUMBER(C137)),"Einkaufspreis fehlt",""))))</f>
        <v/>
      </c>
      <c r="I137" s="5"/>
    </row>
    <row r="138" spans="1:9" x14ac:dyDescent="0.25">
      <c r="A138" s="5"/>
      <c r="B138" s="5"/>
      <c r="C138" s="6"/>
      <c r="D138" s="7"/>
      <c r="E138" s="7"/>
      <c r="F138" s="8" t="str">
        <f>IF(A138="","",IF(D138="",1,IF(ISNUMBER(D138),D138,0))*IF(E138="",1,IF(ISNUMBER(E138),E138,0)))</f>
        <v/>
      </c>
      <c r="G138" s="9" t="str">
        <f>IF(OR(A138="",NOT(ISNUMBER(C138))),"",IF(OR(IF(D138="",FALSE(),IF(ISNUMBER(D138),OR(D138&lt;=0,D138&gt;1),TRUE())),IF(E138="",FALSE(),IF(ISNUMBER(E138),OR(E138&lt;=0,E138&gt;1),TRUE()))),"",ROUND(C138/F138,2)))</f>
        <v/>
      </c>
      <c r="H138" s="10" t="str">
        <f>IF(A138="","",IF(COUNTIF($A$5:$A$154,A138)&gt;1,"Name doppelt, nur der erste zählt",IF(OR(IF(D138="",FALSE(),IF(ISNUMBER(D138),OR(D138&lt;=0,D138&gt;1),TRUE())),IF(E138="",FALSE(),IF(ISNUMBER(E138),OR(E138&lt;=0,E138&gt;1),TRUE()))),"Ausbeute zwischen 1 % und 100 % eintragen",IF(NOT(ISNUMBER(C138)),"Einkaufspreis fehlt",""))))</f>
        <v/>
      </c>
      <c r="I138" s="5"/>
    </row>
    <row r="139" spans="1:9" x14ac:dyDescent="0.25">
      <c r="A139" s="5"/>
      <c r="B139" s="5"/>
      <c r="C139" s="6"/>
      <c r="D139" s="7"/>
      <c r="E139" s="7"/>
      <c r="F139" s="8" t="str">
        <f>IF(A139="","",IF(D139="",1,IF(ISNUMBER(D139),D139,0))*IF(E139="",1,IF(ISNUMBER(E139),E139,0)))</f>
        <v/>
      </c>
      <c r="G139" s="9" t="str">
        <f>IF(OR(A139="",NOT(ISNUMBER(C139))),"",IF(OR(IF(D139="",FALSE(),IF(ISNUMBER(D139),OR(D139&lt;=0,D139&gt;1),TRUE())),IF(E139="",FALSE(),IF(ISNUMBER(E139),OR(E139&lt;=0,E139&gt;1),TRUE()))),"",ROUND(C139/F139,2)))</f>
        <v/>
      </c>
      <c r="H139" s="10" t="str">
        <f>IF(A139="","",IF(COUNTIF($A$5:$A$154,A139)&gt;1,"Name doppelt, nur der erste zählt",IF(OR(IF(D139="",FALSE(),IF(ISNUMBER(D139),OR(D139&lt;=0,D139&gt;1),TRUE())),IF(E139="",FALSE(),IF(ISNUMBER(E139),OR(E139&lt;=0,E139&gt;1),TRUE()))),"Ausbeute zwischen 1 % und 100 % eintragen",IF(NOT(ISNUMBER(C139)),"Einkaufspreis fehlt",""))))</f>
        <v/>
      </c>
      <c r="I139" s="5"/>
    </row>
    <row r="140" spans="1:9" x14ac:dyDescent="0.25">
      <c r="A140" s="5"/>
      <c r="B140" s="5"/>
      <c r="C140" s="6"/>
      <c r="D140" s="7"/>
      <c r="E140" s="7"/>
      <c r="F140" s="8" t="str">
        <f>IF(A140="","",IF(D140="",1,IF(ISNUMBER(D140),D140,0))*IF(E140="",1,IF(ISNUMBER(E140),E140,0)))</f>
        <v/>
      </c>
      <c r="G140" s="9" t="str">
        <f>IF(OR(A140="",NOT(ISNUMBER(C140))),"",IF(OR(IF(D140="",FALSE(),IF(ISNUMBER(D140),OR(D140&lt;=0,D140&gt;1),TRUE())),IF(E140="",FALSE(),IF(ISNUMBER(E140),OR(E140&lt;=0,E140&gt;1),TRUE()))),"",ROUND(C140/F140,2)))</f>
        <v/>
      </c>
      <c r="H140" s="10" t="str">
        <f>IF(A140="","",IF(COUNTIF($A$5:$A$154,A140)&gt;1,"Name doppelt, nur der erste zählt",IF(OR(IF(D140="",FALSE(),IF(ISNUMBER(D140),OR(D140&lt;=0,D140&gt;1),TRUE())),IF(E140="",FALSE(),IF(ISNUMBER(E140),OR(E140&lt;=0,E140&gt;1),TRUE()))),"Ausbeute zwischen 1 % und 100 % eintragen",IF(NOT(ISNUMBER(C140)),"Einkaufspreis fehlt",""))))</f>
        <v/>
      </c>
      <c r="I140" s="5"/>
    </row>
    <row r="141" spans="1:9" x14ac:dyDescent="0.25">
      <c r="A141" s="5"/>
      <c r="B141" s="5"/>
      <c r="C141" s="6"/>
      <c r="D141" s="7"/>
      <c r="E141" s="7"/>
      <c r="F141" s="8" t="str">
        <f>IF(A141="","",IF(D141="",1,IF(ISNUMBER(D141),D141,0))*IF(E141="",1,IF(ISNUMBER(E141),E141,0)))</f>
        <v/>
      </c>
      <c r="G141" s="9" t="str">
        <f>IF(OR(A141="",NOT(ISNUMBER(C141))),"",IF(OR(IF(D141="",FALSE(),IF(ISNUMBER(D141),OR(D141&lt;=0,D141&gt;1),TRUE())),IF(E141="",FALSE(),IF(ISNUMBER(E141),OR(E141&lt;=0,E141&gt;1),TRUE()))),"",ROUND(C141/F141,2)))</f>
        <v/>
      </c>
      <c r="H141" s="10" t="str">
        <f>IF(A141="","",IF(COUNTIF($A$5:$A$154,A141)&gt;1,"Name doppelt, nur der erste zählt",IF(OR(IF(D141="",FALSE(),IF(ISNUMBER(D141),OR(D141&lt;=0,D141&gt;1),TRUE())),IF(E141="",FALSE(),IF(ISNUMBER(E141),OR(E141&lt;=0,E141&gt;1),TRUE()))),"Ausbeute zwischen 1 % und 100 % eintragen",IF(NOT(ISNUMBER(C141)),"Einkaufspreis fehlt",""))))</f>
        <v/>
      </c>
      <c r="I141" s="5"/>
    </row>
    <row r="142" spans="1:9" x14ac:dyDescent="0.25">
      <c r="A142" s="5"/>
      <c r="B142" s="5"/>
      <c r="C142" s="6"/>
      <c r="D142" s="7"/>
      <c r="E142" s="7"/>
      <c r="F142" s="8" t="str">
        <f>IF(A142="","",IF(D142="",1,IF(ISNUMBER(D142),D142,0))*IF(E142="",1,IF(ISNUMBER(E142),E142,0)))</f>
        <v/>
      </c>
      <c r="G142" s="9" t="str">
        <f>IF(OR(A142="",NOT(ISNUMBER(C142))),"",IF(OR(IF(D142="",FALSE(),IF(ISNUMBER(D142),OR(D142&lt;=0,D142&gt;1),TRUE())),IF(E142="",FALSE(),IF(ISNUMBER(E142),OR(E142&lt;=0,E142&gt;1),TRUE()))),"",ROUND(C142/F142,2)))</f>
        <v/>
      </c>
      <c r="H142" s="10" t="str">
        <f>IF(A142="","",IF(COUNTIF($A$5:$A$154,A142)&gt;1,"Name doppelt, nur der erste zählt",IF(OR(IF(D142="",FALSE(),IF(ISNUMBER(D142),OR(D142&lt;=0,D142&gt;1),TRUE())),IF(E142="",FALSE(),IF(ISNUMBER(E142),OR(E142&lt;=0,E142&gt;1),TRUE()))),"Ausbeute zwischen 1 % und 100 % eintragen",IF(NOT(ISNUMBER(C142)),"Einkaufspreis fehlt",""))))</f>
        <v/>
      </c>
      <c r="I142" s="5"/>
    </row>
    <row r="143" spans="1:9" x14ac:dyDescent="0.25">
      <c r="A143" s="5"/>
      <c r="B143" s="5"/>
      <c r="C143" s="6"/>
      <c r="D143" s="7"/>
      <c r="E143" s="7"/>
      <c r="F143" s="8" t="str">
        <f>IF(A143="","",IF(D143="",1,IF(ISNUMBER(D143),D143,0))*IF(E143="",1,IF(ISNUMBER(E143),E143,0)))</f>
        <v/>
      </c>
      <c r="G143" s="9" t="str">
        <f>IF(OR(A143="",NOT(ISNUMBER(C143))),"",IF(OR(IF(D143="",FALSE(),IF(ISNUMBER(D143),OR(D143&lt;=0,D143&gt;1),TRUE())),IF(E143="",FALSE(),IF(ISNUMBER(E143),OR(E143&lt;=0,E143&gt;1),TRUE()))),"",ROUND(C143/F143,2)))</f>
        <v/>
      </c>
      <c r="H143" s="10" t="str">
        <f>IF(A143="","",IF(COUNTIF($A$5:$A$154,A143)&gt;1,"Name doppelt, nur der erste zählt",IF(OR(IF(D143="",FALSE(),IF(ISNUMBER(D143),OR(D143&lt;=0,D143&gt;1),TRUE())),IF(E143="",FALSE(),IF(ISNUMBER(E143),OR(E143&lt;=0,E143&gt;1),TRUE()))),"Ausbeute zwischen 1 % und 100 % eintragen",IF(NOT(ISNUMBER(C143)),"Einkaufspreis fehlt",""))))</f>
        <v/>
      </c>
      <c r="I143" s="5"/>
    </row>
    <row r="144" spans="1:9" x14ac:dyDescent="0.25">
      <c r="A144" s="5"/>
      <c r="B144" s="5"/>
      <c r="C144" s="6"/>
      <c r="D144" s="7"/>
      <c r="E144" s="7"/>
      <c r="F144" s="8" t="str">
        <f>IF(A144="","",IF(D144="",1,IF(ISNUMBER(D144),D144,0))*IF(E144="",1,IF(ISNUMBER(E144),E144,0)))</f>
        <v/>
      </c>
      <c r="G144" s="9" t="str">
        <f>IF(OR(A144="",NOT(ISNUMBER(C144))),"",IF(OR(IF(D144="",FALSE(),IF(ISNUMBER(D144),OR(D144&lt;=0,D144&gt;1),TRUE())),IF(E144="",FALSE(),IF(ISNUMBER(E144),OR(E144&lt;=0,E144&gt;1),TRUE()))),"",ROUND(C144/F144,2)))</f>
        <v/>
      </c>
      <c r="H144" s="10" t="str">
        <f>IF(A144="","",IF(COUNTIF($A$5:$A$154,A144)&gt;1,"Name doppelt, nur der erste zählt",IF(OR(IF(D144="",FALSE(),IF(ISNUMBER(D144),OR(D144&lt;=0,D144&gt;1),TRUE())),IF(E144="",FALSE(),IF(ISNUMBER(E144),OR(E144&lt;=0,E144&gt;1),TRUE()))),"Ausbeute zwischen 1 % und 100 % eintragen",IF(NOT(ISNUMBER(C144)),"Einkaufspreis fehlt",""))))</f>
        <v/>
      </c>
      <c r="I144" s="5"/>
    </row>
    <row r="145" spans="1:9" x14ac:dyDescent="0.25">
      <c r="A145" s="5"/>
      <c r="B145" s="5"/>
      <c r="C145" s="6"/>
      <c r="D145" s="7"/>
      <c r="E145" s="7"/>
      <c r="F145" s="8" t="str">
        <f>IF(A145="","",IF(D145="",1,IF(ISNUMBER(D145),D145,0))*IF(E145="",1,IF(ISNUMBER(E145),E145,0)))</f>
        <v/>
      </c>
      <c r="G145" s="9" t="str">
        <f>IF(OR(A145="",NOT(ISNUMBER(C145))),"",IF(OR(IF(D145="",FALSE(),IF(ISNUMBER(D145),OR(D145&lt;=0,D145&gt;1),TRUE())),IF(E145="",FALSE(),IF(ISNUMBER(E145),OR(E145&lt;=0,E145&gt;1),TRUE()))),"",ROUND(C145/F145,2)))</f>
        <v/>
      </c>
      <c r="H145" s="10" t="str">
        <f>IF(A145="","",IF(COUNTIF($A$5:$A$154,A145)&gt;1,"Name doppelt, nur der erste zählt",IF(OR(IF(D145="",FALSE(),IF(ISNUMBER(D145),OR(D145&lt;=0,D145&gt;1),TRUE())),IF(E145="",FALSE(),IF(ISNUMBER(E145),OR(E145&lt;=0,E145&gt;1),TRUE()))),"Ausbeute zwischen 1 % und 100 % eintragen",IF(NOT(ISNUMBER(C145)),"Einkaufspreis fehlt",""))))</f>
        <v/>
      </c>
      <c r="I145" s="5"/>
    </row>
    <row r="146" spans="1:9" x14ac:dyDescent="0.25">
      <c r="A146" s="5"/>
      <c r="B146" s="5"/>
      <c r="C146" s="6"/>
      <c r="D146" s="7"/>
      <c r="E146" s="7"/>
      <c r="F146" s="8" t="str">
        <f>IF(A146="","",IF(D146="",1,IF(ISNUMBER(D146),D146,0))*IF(E146="",1,IF(ISNUMBER(E146),E146,0)))</f>
        <v/>
      </c>
      <c r="G146" s="9" t="str">
        <f>IF(OR(A146="",NOT(ISNUMBER(C146))),"",IF(OR(IF(D146="",FALSE(),IF(ISNUMBER(D146),OR(D146&lt;=0,D146&gt;1),TRUE())),IF(E146="",FALSE(),IF(ISNUMBER(E146),OR(E146&lt;=0,E146&gt;1),TRUE()))),"",ROUND(C146/F146,2)))</f>
        <v/>
      </c>
      <c r="H146" s="10" t="str">
        <f>IF(A146="","",IF(COUNTIF($A$5:$A$154,A146)&gt;1,"Name doppelt, nur der erste zählt",IF(OR(IF(D146="",FALSE(),IF(ISNUMBER(D146),OR(D146&lt;=0,D146&gt;1),TRUE())),IF(E146="",FALSE(),IF(ISNUMBER(E146),OR(E146&lt;=0,E146&gt;1),TRUE()))),"Ausbeute zwischen 1 % und 100 % eintragen",IF(NOT(ISNUMBER(C146)),"Einkaufspreis fehlt",""))))</f>
        <v/>
      </c>
      <c r="I146" s="5"/>
    </row>
    <row r="147" spans="1:9" x14ac:dyDescent="0.25">
      <c r="A147" s="5"/>
      <c r="B147" s="5"/>
      <c r="C147" s="6"/>
      <c r="D147" s="7"/>
      <c r="E147" s="7"/>
      <c r="F147" s="8" t="str">
        <f>IF(A147="","",IF(D147="",1,IF(ISNUMBER(D147),D147,0))*IF(E147="",1,IF(ISNUMBER(E147),E147,0)))</f>
        <v/>
      </c>
      <c r="G147" s="9" t="str">
        <f>IF(OR(A147="",NOT(ISNUMBER(C147))),"",IF(OR(IF(D147="",FALSE(),IF(ISNUMBER(D147),OR(D147&lt;=0,D147&gt;1),TRUE())),IF(E147="",FALSE(),IF(ISNUMBER(E147),OR(E147&lt;=0,E147&gt;1),TRUE()))),"",ROUND(C147/F147,2)))</f>
        <v/>
      </c>
      <c r="H147" s="10" t="str">
        <f>IF(A147="","",IF(COUNTIF($A$5:$A$154,A147)&gt;1,"Name doppelt, nur der erste zählt",IF(OR(IF(D147="",FALSE(),IF(ISNUMBER(D147),OR(D147&lt;=0,D147&gt;1),TRUE())),IF(E147="",FALSE(),IF(ISNUMBER(E147),OR(E147&lt;=0,E147&gt;1),TRUE()))),"Ausbeute zwischen 1 % und 100 % eintragen",IF(NOT(ISNUMBER(C147)),"Einkaufspreis fehlt",""))))</f>
        <v/>
      </c>
      <c r="I147" s="5"/>
    </row>
    <row r="148" spans="1:9" x14ac:dyDescent="0.25">
      <c r="A148" s="5"/>
      <c r="B148" s="5"/>
      <c r="C148" s="6"/>
      <c r="D148" s="7"/>
      <c r="E148" s="7"/>
      <c r="F148" s="8" t="str">
        <f>IF(A148="","",IF(D148="",1,IF(ISNUMBER(D148),D148,0))*IF(E148="",1,IF(ISNUMBER(E148),E148,0)))</f>
        <v/>
      </c>
      <c r="G148" s="9" t="str">
        <f>IF(OR(A148="",NOT(ISNUMBER(C148))),"",IF(OR(IF(D148="",FALSE(),IF(ISNUMBER(D148),OR(D148&lt;=0,D148&gt;1),TRUE())),IF(E148="",FALSE(),IF(ISNUMBER(E148),OR(E148&lt;=0,E148&gt;1),TRUE()))),"",ROUND(C148/F148,2)))</f>
        <v/>
      </c>
      <c r="H148" s="10" t="str">
        <f>IF(A148="","",IF(COUNTIF($A$5:$A$154,A148)&gt;1,"Name doppelt, nur der erste zählt",IF(OR(IF(D148="",FALSE(),IF(ISNUMBER(D148),OR(D148&lt;=0,D148&gt;1),TRUE())),IF(E148="",FALSE(),IF(ISNUMBER(E148),OR(E148&lt;=0,E148&gt;1),TRUE()))),"Ausbeute zwischen 1 % und 100 % eintragen",IF(NOT(ISNUMBER(C148)),"Einkaufspreis fehlt",""))))</f>
        <v/>
      </c>
      <c r="I148" s="5"/>
    </row>
    <row r="149" spans="1:9" x14ac:dyDescent="0.25">
      <c r="A149" s="5"/>
      <c r="B149" s="5"/>
      <c r="C149" s="6"/>
      <c r="D149" s="7"/>
      <c r="E149" s="7"/>
      <c r="F149" s="8" t="str">
        <f>IF(A149="","",IF(D149="",1,IF(ISNUMBER(D149),D149,0))*IF(E149="",1,IF(ISNUMBER(E149),E149,0)))</f>
        <v/>
      </c>
      <c r="G149" s="9" t="str">
        <f>IF(OR(A149="",NOT(ISNUMBER(C149))),"",IF(OR(IF(D149="",FALSE(),IF(ISNUMBER(D149),OR(D149&lt;=0,D149&gt;1),TRUE())),IF(E149="",FALSE(),IF(ISNUMBER(E149),OR(E149&lt;=0,E149&gt;1),TRUE()))),"",ROUND(C149/F149,2)))</f>
        <v/>
      </c>
      <c r="H149" s="10" t="str">
        <f>IF(A149="","",IF(COUNTIF($A$5:$A$154,A149)&gt;1,"Name doppelt, nur der erste zählt",IF(OR(IF(D149="",FALSE(),IF(ISNUMBER(D149),OR(D149&lt;=0,D149&gt;1),TRUE())),IF(E149="",FALSE(),IF(ISNUMBER(E149),OR(E149&lt;=0,E149&gt;1),TRUE()))),"Ausbeute zwischen 1 % und 100 % eintragen",IF(NOT(ISNUMBER(C149)),"Einkaufspreis fehlt",""))))</f>
        <v/>
      </c>
      <c r="I149" s="5"/>
    </row>
    <row r="150" spans="1:9" x14ac:dyDescent="0.25">
      <c r="A150" s="5"/>
      <c r="B150" s="5"/>
      <c r="C150" s="6"/>
      <c r="D150" s="7"/>
      <c r="E150" s="7"/>
      <c r="F150" s="8" t="str">
        <f>IF(A150="","",IF(D150="",1,IF(ISNUMBER(D150),D150,0))*IF(E150="",1,IF(ISNUMBER(E150),E150,0)))</f>
        <v/>
      </c>
      <c r="G150" s="9" t="str">
        <f>IF(OR(A150="",NOT(ISNUMBER(C150))),"",IF(OR(IF(D150="",FALSE(),IF(ISNUMBER(D150),OR(D150&lt;=0,D150&gt;1),TRUE())),IF(E150="",FALSE(),IF(ISNUMBER(E150),OR(E150&lt;=0,E150&gt;1),TRUE()))),"",ROUND(C150/F150,2)))</f>
        <v/>
      </c>
      <c r="H150" s="10" t="str">
        <f>IF(A150="","",IF(COUNTIF($A$5:$A$154,A150)&gt;1,"Name doppelt, nur der erste zählt",IF(OR(IF(D150="",FALSE(),IF(ISNUMBER(D150),OR(D150&lt;=0,D150&gt;1),TRUE())),IF(E150="",FALSE(),IF(ISNUMBER(E150),OR(E150&lt;=0,E150&gt;1),TRUE()))),"Ausbeute zwischen 1 % und 100 % eintragen",IF(NOT(ISNUMBER(C150)),"Einkaufspreis fehlt",""))))</f>
        <v/>
      </c>
      <c r="I150" s="5"/>
    </row>
    <row r="151" spans="1:9" x14ac:dyDescent="0.25">
      <c r="A151" s="5"/>
      <c r="B151" s="5"/>
      <c r="C151" s="6"/>
      <c r="D151" s="7"/>
      <c r="E151" s="7"/>
      <c r="F151" s="8" t="str">
        <f>IF(A151="","",IF(D151="",1,IF(ISNUMBER(D151),D151,0))*IF(E151="",1,IF(ISNUMBER(E151),E151,0)))</f>
        <v/>
      </c>
      <c r="G151" s="9" t="str">
        <f>IF(OR(A151="",NOT(ISNUMBER(C151))),"",IF(OR(IF(D151="",FALSE(),IF(ISNUMBER(D151),OR(D151&lt;=0,D151&gt;1),TRUE())),IF(E151="",FALSE(),IF(ISNUMBER(E151),OR(E151&lt;=0,E151&gt;1),TRUE()))),"",ROUND(C151/F151,2)))</f>
        <v/>
      </c>
      <c r="H151" s="10" t="str">
        <f>IF(A151="","",IF(COUNTIF($A$5:$A$154,A151)&gt;1,"Name doppelt, nur der erste zählt",IF(OR(IF(D151="",FALSE(),IF(ISNUMBER(D151),OR(D151&lt;=0,D151&gt;1),TRUE())),IF(E151="",FALSE(),IF(ISNUMBER(E151),OR(E151&lt;=0,E151&gt;1),TRUE()))),"Ausbeute zwischen 1 % und 100 % eintragen",IF(NOT(ISNUMBER(C151)),"Einkaufspreis fehlt",""))))</f>
        <v/>
      </c>
      <c r="I151" s="5"/>
    </row>
    <row r="152" spans="1:9" x14ac:dyDescent="0.25">
      <c r="A152" s="5"/>
      <c r="B152" s="5"/>
      <c r="C152" s="6"/>
      <c r="D152" s="7"/>
      <c r="E152" s="7"/>
      <c r="F152" s="8" t="str">
        <f>IF(A152="","",IF(D152="",1,IF(ISNUMBER(D152),D152,0))*IF(E152="",1,IF(ISNUMBER(E152),E152,0)))</f>
        <v/>
      </c>
      <c r="G152" s="9" t="str">
        <f>IF(OR(A152="",NOT(ISNUMBER(C152))),"",IF(OR(IF(D152="",FALSE(),IF(ISNUMBER(D152),OR(D152&lt;=0,D152&gt;1),TRUE())),IF(E152="",FALSE(),IF(ISNUMBER(E152),OR(E152&lt;=0,E152&gt;1),TRUE()))),"",ROUND(C152/F152,2)))</f>
        <v/>
      </c>
      <c r="H152" s="10" t="str">
        <f>IF(A152="","",IF(COUNTIF($A$5:$A$154,A152)&gt;1,"Name doppelt, nur der erste zählt",IF(OR(IF(D152="",FALSE(),IF(ISNUMBER(D152),OR(D152&lt;=0,D152&gt;1),TRUE())),IF(E152="",FALSE(),IF(ISNUMBER(E152),OR(E152&lt;=0,E152&gt;1),TRUE()))),"Ausbeute zwischen 1 % und 100 % eintragen",IF(NOT(ISNUMBER(C152)),"Einkaufspreis fehlt",""))))</f>
        <v/>
      </c>
      <c r="I152" s="5"/>
    </row>
    <row r="153" spans="1:9" x14ac:dyDescent="0.25">
      <c r="A153" s="5"/>
      <c r="B153" s="5"/>
      <c r="C153" s="6"/>
      <c r="D153" s="7"/>
      <c r="E153" s="7"/>
      <c r="F153" s="8" t="str">
        <f>IF(A153="","",IF(D153="",1,IF(ISNUMBER(D153),D153,0))*IF(E153="",1,IF(ISNUMBER(E153),E153,0)))</f>
        <v/>
      </c>
      <c r="G153" s="9" t="str">
        <f>IF(OR(A153="",NOT(ISNUMBER(C153))),"",IF(OR(IF(D153="",FALSE(),IF(ISNUMBER(D153),OR(D153&lt;=0,D153&gt;1),TRUE())),IF(E153="",FALSE(),IF(ISNUMBER(E153),OR(E153&lt;=0,E153&gt;1),TRUE()))),"",ROUND(C153/F153,2)))</f>
        <v/>
      </c>
      <c r="H153" s="10" t="str">
        <f>IF(A153="","",IF(COUNTIF($A$5:$A$154,A153)&gt;1,"Name doppelt, nur der erste zählt",IF(OR(IF(D153="",FALSE(),IF(ISNUMBER(D153),OR(D153&lt;=0,D153&gt;1),TRUE())),IF(E153="",FALSE(),IF(ISNUMBER(E153),OR(E153&lt;=0,E153&gt;1),TRUE()))),"Ausbeute zwischen 1 % und 100 % eintragen",IF(NOT(ISNUMBER(C153)),"Einkaufspreis fehlt",""))))</f>
        <v/>
      </c>
      <c r="I153" s="5"/>
    </row>
    <row r="154" spans="1:9" x14ac:dyDescent="0.25">
      <c r="A154" s="5"/>
      <c r="B154" s="5"/>
      <c r="C154" s="6"/>
      <c r="D154" s="7"/>
      <c r="E154" s="7"/>
      <c r="F154" s="8" t="str">
        <f>IF(A154="","",IF(D154="",1,IF(ISNUMBER(D154),D154,0))*IF(E154="",1,IF(ISNUMBER(E154),E154,0)))</f>
        <v/>
      </c>
      <c r="G154" s="9" t="str">
        <f>IF(OR(A154="",NOT(ISNUMBER(C154))),"",IF(OR(IF(D154="",FALSE(),IF(ISNUMBER(D154),OR(D154&lt;=0,D154&gt;1),TRUE())),IF(E154="",FALSE(),IF(ISNUMBER(E154),OR(E154&lt;=0,E154&gt;1),TRUE()))),"",ROUND(C154/F154,2)))</f>
        <v/>
      </c>
      <c r="H154" s="10" t="str">
        <f>IF(A154="","",IF(COUNTIF($A$5:$A$154,A154)&gt;1,"Name doppelt, nur der erste zählt",IF(OR(IF(D154="",FALSE(),IF(ISNUMBER(D154),OR(D154&lt;=0,D154&gt;1),TRUE())),IF(E154="",FALSE(),IF(ISNUMBER(E154),OR(E154&lt;=0,E154&gt;1),TRUE()))),"Ausbeute zwischen 1 % und 100 % eintragen",IF(NOT(ISNUMBER(C154)),"Einkaufspreis fehlt",""))))</f>
        <v/>
      </c>
      <c r="I154" s="5"/>
    </row>
  </sheetData>
  <dataValidations count="1">
    <dataValidation type="list" allowBlank="1" sqref="B5:B154">
      <formula1>"kg,l,Stk."</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8"/>
  <sheetViews>
    <sheetView workbookViewId="0"/>
  </sheetViews>
  <sheetFormatPr defaultRowHeight="15" outlineLevelRow="0" outlineLevelCol="0" x14ac:dyDescent="55"/>
  <cols>
    <col min="1" max="1" width="30" customWidth="1"/>
    <col min="2" max="2" width="14" customWidth="1"/>
    <col min="3" max="3" width="10" customWidth="1"/>
    <col min="4" max="4" width="16" customWidth="1"/>
    <col min="5" max="5" width="14" customWidth="1"/>
    <col min="6" max="6" width="40" customWidth="1"/>
    <col min="7" max="7" width="3" customWidth="1"/>
    <col min="8" max="8" width="26" customWidth="1"/>
    <col min="9" max="9" width="10" customWidth="1"/>
    <col min="10" max="10" width="16" customWidth="1"/>
    <col min="11" max="11" width="12" customWidth="1"/>
    <col min="12" max="12" width="4" hidden="1" customWidth="1"/>
  </cols>
  <sheetData>
    <row r="1" spans="1:1" x14ac:dyDescent="0.25">
      <c r="A1" s="1" t="s">
        <v>36</v>
      </c>
    </row>
    <row r="2" spans="1:1" x14ac:dyDescent="0.25">
      <c r="A2" s="2" t="s">
        <v>16</v>
      </c>
    </row>
    <row r="3" spans="1:1" x14ac:dyDescent="0.25">
      <c r="A3" s="2" t="s">
        <v>37</v>
      </c>
    </row>
    <row r="4" spans="8:11" x14ac:dyDescent="0.25">
      <c r="H4" s="4" t="s">
        <v>38</v>
      </c>
      <c r="I4" s="4" t="s">
        <v>18</v>
      </c>
      <c r="J4" s="4" t="s">
        <v>39</v>
      </c>
      <c r="K4" s="4" t="s">
        <v>40</v>
      </c>
    </row>
    <row r="5" spans="1:11" x14ac:dyDescent="0.25">
      <c r="A5" s="11" t="s">
        <v>41</v>
      </c>
      <c r="B5" s="2" t="s">
        <v>42</v>
      </c>
      <c r="C5" s="12">
        <v>4</v>
      </c>
      <c r="D5" s="5" t="s">
        <v>32</v>
      </c>
      <c r="E5" s="10" t="str">
        <f>IF(A5="","",IF(COUNTIF($H$5:$H$19,A5)&gt;1,"Name doppelt, nur der erste zählt",IF(ISNUMBER(MATCH(A5,'Zutaten'!$A$5:$A$154,0)),"Name ist auch eine Zutat",IF(NOT(ISNUMBER(C5)),"«Ansatz ergibt» fehlt",IF(C5&lt;=0,"«Ansatz ergibt» fehlt",IF(SUM(L7:L18)&gt;0,"Zeilen mit Hinweis prüfen",""))))))</f>
        <v/>
      </c>
      <c r="H5" t="str">
        <f>IF(A5="","",A5)</f>
        <v>Rotweinsauce</v>
      </c>
      <c r="I5" t="str">
        <f>IF(A5="","",D5)</f>
        <v>l</v>
      </c>
      <c r="J5" s="13">
        <f>IF(A5="","",E20)</f>
        <v>11.3375</v>
      </c>
      <c r="K5" s="14">
        <f>IF(A5="","",SUM(L7:L18)+IF(AND(E5&lt;&gt;"",E5&lt;&gt;"Zeilen mit Hinweis prüfen"),1,0))</f>
        <v>0</v>
      </c>
    </row>
    <row r="6" spans="1:11" x14ac:dyDescent="0.25">
      <c r="A6" s="4" t="s">
        <v>43</v>
      </c>
      <c r="B6" s="4" t="s">
        <v>44</v>
      </c>
      <c r="C6" s="4" t="s">
        <v>18</v>
      </c>
      <c r="D6" s="4" t="s">
        <v>45</v>
      </c>
      <c r="E6" s="4" t="s">
        <v>46</v>
      </c>
      <c r="F6" s="4" t="s">
        <v>24</v>
      </c>
      <c r="H6" t="str">
        <f>IF(A22="","",A22)</f>
        <v/>
      </c>
      <c r="I6" t="str">
        <f>IF(A22="","",D22)</f>
        <v/>
      </c>
      <c r="J6" s="13" t="str">
        <f>IF(A22="","",E37)</f>
        <v/>
      </c>
      <c r="K6" s="14" t="str">
        <f>IF(A22="","",SUM(L24:L35)+IF(AND(E22&lt;&gt;"",E22&lt;&gt;"Zeilen mit Hinweis prüfen"),1,0))</f>
        <v/>
      </c>
    </row>
    <row r="7" spans="1:12" x14ac:dyDescent="0.25">
      <c r="A7" s="5" t="s">
        <v>31</v>
      </c>
      <c r="B7" s="12">
        <v>2</v>
      </c>
      <c r="C7" t="str">
        <f>IF(A7="","",IF(ISNUMBER(MATCH(A7,'Zutaten'!$A$5:$A$154,0)),INDEX('Zutaten'!$B$5:$B$154,MATCH(A7,'Zutaten'!$A$5:$A$154,0)),""))</f>
        <v>l</v>
      </c>
      <c r="D7" s="13">
        <f>IF(A7="","",IF(ISNUMBER(MATCH(A7,'Zutaten'!$A$5:$A$154,0)),INDEX('Zutaten'!$G$5:$G$154,MATCH(A7,'Zutaten'!$A$5:$A$154,0)),""))</f>
        <v>8</v>
      </c>
      <c r="E7" s="15">
        <f>IF(OR(A7="",NOT(ISNUMBER(B7)),NOT(ISNUMBER(D7))),"",ROUND(B7*D7,2))</f>
        <v>16</v>
      </c>
      <c r="F7" s="10" t="str">
        <f>IF(A7="","",IF(A7=$A$5,"kann sich nicht selbst enthalten",IF(ISNUMBER(MATCH(A7,'Zutaten'!$A$5:$A$154,0)),IF(NOT(ISNUMBER(D7)),"Preis fehlt",IF(NOT(ISNUMBER(B7)),"Menge fehlt","")),IF(ISNUMBER(MATCH(A7,$H$5:$H$19,0)),"steht weiter unten, nach oben verschieben","nicht gefunden"))))</f>
        <v/>
      </c>
      <c r="H7" t="str">
        <f>IF(A39="","",A39)</f>
        <v/>
      </c>
      <c r="I7" t="str">
        <f>IF(A39="","",D39)</f>
        <v/>
      </c>
      <c r="J7" s="13" t="str">
        <f>IF(A39="","",E54)</f>
        <v/>
      </c>
      <c r="K7" s="14" t="str">
        <f>IF(A39="","",SUM(L41:L52)+IF(AND(E39&lt;&gt;"",E39&lt;&gt;"Zeilen mit Hinweis prüfen"),1,0))</f>
        <v/>
      </c>
      <c r="L7">
        <f>IF(F7="",0,1)</f>
        <v>0</v>
      </c>
    </row>
    <row r="8" spans="1:12" x14ac:dyDescent="0.25">
      <c r="A8" s="5" t="s">
        <v>33</v>
      </c>
      <c r="B8" s="12">
        <v>4</v>
      </c>
      <c r="C8" t="str">
        <f>IF(A8="","",IF(ISNUMBER(MATCH(A8,'Zutaten'!$A$5:$A$154,0)),INDEX('Zutaten'!$B$5:$B$154,MATCH(A8,'Zutaten'!$A$5:$A$154,0)),""))</f>
        <v>l</v>
      </c>
      <c r="D8" s="13">
        <f>IF(A8="","",IF(ISNUMBER(MATCH(A8,'Zutaten'!$A$5:$A$154,0)),INDEX('Zutaten'!$G$5:$G$154,MATCH(A8,'Zutaten'!$A$5:$A$154,0)),""))</f>
        <v>6</v>
      </c>
      <c r="E8" s="15">
        <f>IF(OR(A8="",NOT(ISNUMBER(B8)),NOT(ISNUMBER(D8))),"",ROUND(B8*D8,2))</f>
        <v>24</v>
      </c>
      <c r="F8" s="10" t="str">
        <f>IF(A8="","",IF(A8=$A$5,"kann sich nicht selbst enthalten",IF(ISNUMBER(MATCH(A8,'Zutaten'!$A$5:$A$154,0)),IF(NOT(ISNUMBER(D8)),"Preis fehlt",IF(NOT(ISNUMBER(B8)),"Menge fehlt","")),IF(ISNUMBER(MATCH(A8,$H$5:$H$19,0)),"steht weiter unten, nach oben verschieben","nicht gefunden"))))</f>
        <v/>
      </c>
      <c r="H8" t="str">
        <f>IF(A56="","",A56)</f>
        <v/>
      </c>
      <c r="I8" t="str">
        <f>IF(A56="","",D56)</f>
        <v/>
      </c>
      <c r="J8" s="13" t="str">
        <f>IF(A56="","",E71)</f>
        <v/>
      </c>
      <c r="K8" s="14" t="str">
        <f>IF(A56="","",SUM(L58:L69)+IF(AND(E56&lt;&gt;"",E56&lt;&gt;"Zeilen mit Hinweis prüfen"),1,0))</f>
        <v/>
      </c>
      <c r="L8">
        <f>IF(F8="",0,1)</f>
        <v>0</v>
      </c>
    </row>
    <row r="9" spans="1:12" x14ac:dyDescent="0.25">
      <c r="A9" s="5" t="s">
        <v>34</v>
      </c>
      <c r="B9" s="12">
        <v>0.4</v>
      </c>
      <c r="C9" t="str">
        <f>IF(A9="","",IF(ISNUMBER(MATCH(A9,'Zutaten'!$A$5:$A$154,0)),INDEX('Zutaten'!$B$5:$B$154,MATCH(A9,'Zutaten'!$A$5:$A$154,0)),""))</f>
        <v>kg</v>
      </c>
      <c r="D9" s="13">
        <f>IF(A9="","",IF(ISNUMBER(MATCH(A9,'Zutaten'!$A$5:$A$154,0)),INDEX('Zutaten'!$G$5:$G$154,MATCH(A9,'Zutaten'!$A$5:$A$154,0)),""))</f>
        <v>4</v>
      </c>
      <c r="E9" s="15">
        <f>IF(OR(A9="",NOT(ISNUMBER(B9)),NOT(ISNUMBER(D9))),"",ROUND(B9*D9,2))</f>
        <v>1.6</v>
      </c>
      <c r="F9" s="10" t="str">
        <f>IF(A9="","",IF(A9=$A$5,"kann sich nicht selbst enthalten",IF(ISNUMBER(MATCH(A9,'Zutaten'!$A$5:$A$154,0)),IF(NOT(ISNUMBER(D9)),"Preis fehlt",IF(NOT(ISNUMBER(B9)),"Menge fehlt","")),IF(ISNUMBER(MATCH(A9,$H$5:$H$19,0)),"steht weiter unten, nach oben verschieben","nicht gefunden"))))</f>
        <v/>
      </c>
      <c r="H9" t="str">
        <f>IF(A73="","",A73)</f>
        <v/>
      </c>
      <c r="I9" t="str">
        <f>IF(A73="","",D73)</f>
        <v/>
      </c>
      <c r="J9" s="13" t="str">
        <f>IF(A73="","",E88)</f>
        <v/>
      </c>
      <c r="K9" s="14" t="str">
        <f>IF(A73="","",SUM(L75:L86)+IF(AND(E73&lt;&gt;"",E73&lt;&gt;"Zeilen mit Hinweis prüfen"),1,0))</f>
        <v/>
      </c>
      <c r="L9">
        <f>IF(F9="",0,1)</f>
        <v>0</v>
      </c>
    </row>
    <row r="10" spans="1:12" x14ac:dyDescent="0.25">
      <c r="A10" s="5" t="s">
        <v>35</v>
      </c>
      <c r="B10" s="12">
        <v>0.25</v>
      </c>
      <c r="C10" t="str">
        <f>IF(A10="","",IF(ISNUMBER(MATCH(A10,'Zutaten'!$A$5:$A$154,0)),INDEX('Zutaten'!$B$5:$B$154,MATCH(A10,'Zutaten'!$A$5:$A$154,0)),""))</f>
        <v>kg</v>
      </c>
      <c r="D10" s="13">
        <f>IF(A10="","",IF(ISNUMBER(MATCH(A10,'Zutaten'!$A$5:$A$154,0)),INDEX('Zutaten'!$G$5:$G$154,MATCH(A10,'Zutaten'!$A$5:$A$154,0)),""))</f>
        <v>15</v>
      </c>
      <c r="E10" s="15">
        <f>IF(OR(A10="",NOT(ISNUMBER(B10)),NOT(ISNUMBER(D10))),"",ROUND(B10*D10,2))</f>
        <v>3.75</v>
      </c>
      <c r="F10" s="10" t="str">
        <f>IF(A10="","",IF(A10=$A$5,"kann sich nicht selbst enthalten",IF(ISNUMBER(MATCH(A10,'Zutaten'!$A$5:$A$154,0)),IF(NOT(ISNUMBER(D10)),"Preis fehlt",IF(NOT(ISNUMBER(B10)),"Menge fehlt","")),IF(ISNUMBER(MATCH(A10,$H$5:$H$19,0)),"steht weiter unten, nach oben verschieben","nicht gefunden"))))</f>
        <v/>
      </c>
      <c r="H10" t="str">
        <f>IF(A90="","",A90)</f>
        <v/>
      </c>
      <c r="I10" t="str">
        <f>IF(A90="","",D90)</f>
        <v/>
      </c>
      <c r="J10" s="13" t="str">
        <f>IF(A90="","",E105)</f>
        <v/>
      </c>
      <c r="K10" s="14" t="str">
        <f>IF(A90="","",SUM(L92:L103)+IF(AND(E90&lt;&gt;"",E90&lt;&gt;"Zeilen mit Hinweis prüfen"),1,0))</f>
        <v/>
      </c>
      <c r="L10">
        <f>IF(F10="",0,1)</f>
        <v>0</v>
      </c>
    </row>
    <row r="11" spans="1:12" x14ac:dyDescent="0.25">
      <c r="A11" s="5"/>
      <c r="B11" s="12"/>
      <c r="C11" t="str">
        <f>IF(A11="","",IF(ISNUMBER(MATCH(A11,'Zutaten'!$A$5:$A$154,0)),INDEX('Zutaten'!$B$5:$B$154,MATCH(A11,'Zutaten'!$A$5:$A$154,0)),""))</f>
        <v/>
      </c>
      <c r="D11" s="13" t="str">
        <f>IF(A11="","",IF(ISNUMBER(MATCH(A11,'Zutaten'!$A$5:$A$154,0)),INDEX('Zutaten'!$G$5:$G$154,MATCH(A11,'Zutaten'!$A$5:$A$154,0)),""))</f>
        <v/>
      </c>
      <c r="E11" s="15" t="str">
        <f>IF(OR(A11="",NOT(ISNUMBER(B11)),NOT(ISNUMBER(D11))),"",ROUND(B11*D11,2))</f>
        <v/>
      </c>
      <c r="F11" s="10" t="str">
        <f>IF(A11="","",IF(A11=$A$5,"kann sich nicht selbst enthalten",IF(ISNUMBER(MATCH(A11,'Zutaten'!$A$5:$A$154,0)),IF(NOT(ISNUMBER(D11)),"Preis fehlt",IF(NOT(ISNUMBER(B11)),"Menge fehlt","")),IF(ISNUMBER(MATCH(A11,$H$5:$H$19,0)),"steht weiter unten, nach oben verschieben","nicht gefunden"))))</f>
        <v/>
      </c>
      <c r="H11" t="str">
        <f>IF(A107="","",A107)</f>
        <v/>
      </c>
      <c r="I11" t="str">
        <f>IF(A107="","",D107)</f>
        <v/>
      </c>
      <c r="J11" s="13" t="str">
        <f>IF(A107="","",E122)</f>
        <v/>
      </c>
      <c r="K11" s="14" t="str">
        <f>IF(A107="","",SUM(L109:L120)+IF(AND(E107&lt;&gt;"",E107&lt;&gt;"Zeilen mit Hinweis prüfen"),1,0))</f>
        <v/>
      </c>
      <c r="L11">
        <f>IF(F11="",0,1)</f>
        <v>0</v>
      </c>
    </row>
    <row r="12" spans="1:12" x14ac:dyDescent="0.25">
      <c r="A12" s="5"/>
      <c r="B12" s="12"/>
      <c r="C12" t="str">
        <f>IF(A12="","",IF(ISNUMBER(MATCH(A12,'Zutaten'!$A$5:$A$154,0)),INDEX('Zutaten'!$B$5:$B$154,MATCH(A12,'Zutaten'!$A$5:$A$154,0)),""))</f>
        <v/>
      </c>
      <c r="D12" s="13" t="str">
        <f>IF(A12="","",IF(ISNUMBER(MATCH(A12,'Zutaten'!$A$5:$A$154,0)),INDEX('Zutaten'!$G$5:$G$154,MATCH(A12,'Zutaten'!$A$5:$A$154,0)),""))</f>
        <v/>
      </c>
      <c r="E12" s="15" t="str">
        <f>IF(OR(A12="",NOT(ISNUMBER(B12)),NOT(ISNUMBER(D12))),"",ROUND(B12*D12,2))</f>
        <v/>
      </c>
      <c r="F12" s="10" t="str">
        <f>IF(A12="","",IF(A12=$A$5,"kann sich nicht selbst enthalten",IF(ISNUMBER(MATCH(A12,'Zutaten'!$A$5:$A$154,0)),IF(NOT(ISNUMBER(D12)),"Preis fehlt",IF(NOT(ISNUMBER(B12)),"Menge fehlt","")),IF(ISNUMBER(MATCH(A12,$H$5:$H$19,0)),"steht weiter unten, nach oben verschieben","nicht gefunden"))))</f>
        <v/>
      </c>
      <c r="H12" t="str">
        <f>IF(A124="","",A124)</f>
        <v/>
      </c>
      <c r="I12" t="str">
        <f>IF(A124="","",D124)</f>
        <v/>
      </c>
      <c r="J12" s="13" t="str">
        <f>IF(A124="","",E139)</f>
        <v/>
      </c>
      <c r="K12" s="14" t="str">
        <f>IF(A124="","",SUM(L126:L137)+IF(AND(E124&lt;&gt;"",E124&lt;&gt;"Zeilen mit Hinweis prüfen"),1,0))</f>
        <v/>
      </c>
      <c r="L12">
        <f>IF(F12="",0,1)</f>
        <v>0</v>
      </c>
    </row>
    <row r="13" spans="1:12" x14ac:dyDescent="0.25">
      <c r="A13" s="5"/>
      <c r="B13" s="12"/>
      <c r="C13" t="str">
        <f>IF(A13="","",IF(ISNUMBER(MATCH(A13,'Zutaten'!$A$5:$A$154,0)),INDEX('Zutaten'!$B$5:$B$154,MATCH(A13,'Zutaten'!$A$5:$A$154,0)),""))</f>
        <v/>
      </c>
      <c r="D13" s="13" t="str">
        <f>IF(A13="","",IF(ISNUMBER(MATCH(A13,'Zutaten'!$A$5:$A$154,0)),INDEX('Zutaten'!$G$5:$G$154,MATCH(A13,'Zutaten'!$A$5:$A$154,0)),""))</f>
        <v/>
      </c>
      <c r="E13" s="15" t="str">
        <f>IF(OR(A13="",NOT(ISNUMBER(B13)),NOT(ISNUMBER(D13))),"",ROUND(B13*D13,2))</f>
        <v/>
      </c>
      <c r="F13" s="10" t="str">
        <f>IF(A13="","",IF(A13=$A$5,"kann sich nicht selbst enthalten",IF(ISNUMBER(MATCH(A13,'Zutaten'!$A$5:$A$154,0)),IF(NOT(ISNUMBER(D13)),"Preis fehlt",IF(NOT(ISNUMBER(B13)),"Menge fehlt","")),IF(ISNUMBER(MATCH(A13,$H$5:$H$19,0)),"steht weiter unten, nach oben verschieben","nicht gefunden"))))</f>
        <v/>
      </c>
      <c r="H13" t="str">
        <f>IF(A141="","",A141)</f>
        <v/>
      </c>
      <c r="I13" t="str">
        <f>IF(A141="","",D141)</f>
        <v/>
      </c>
      <c r="J13" s="13" t="str">
        <f>IF(A141="","",E156)</f>
        <v/>
      </c>
      <c r="K13" s="14" t="str">
        <f>IF(A141="","",SUM(L143:L154)+IF(AND(E141&lt;&gt;"",E141&lt;&gt;"Zeilen mit Hinweis prüfen"),1,0))</f>
        <v/>
      </c>
      <c r="L13">
        <f>IF(F13="",0,1)</f>
        <v>0</v>
      </c>
    </row>
    <row r="14" spans="1:12" x14ac:dyDescent="0.25">
      <c r="A14" s="5"/>
      <c r="B14" s="12"/>
      <c r="C14" t="str">
        <f>IF(A14="","",IF(ISNUMBER(MATCH(A14,'Zutaten'!$A$5:$A$154,0)),INDEX('Zutaten'!$B$5:$B$154,MATCH(A14,'Zutaten'!$A$5:$A$154,0)),""))</f>
        <v/>
      </c>
      <c r="D14" s="13" t="str">
        <f>IF(A14="","",IF(ISNUMBER(MATCH(A14,'Zutaten'!$A$5:$A$154,0)),INDEX('Zutaten'!$G$5:$G$154,MATCH(A14,'Zutaten'!$A$5:$A$154,0)),""))</f>
        <v/>
      </c>
      <c r="E14" s="15" t="str">
        <f>IF(OR(A14="",NOT(ISNUMBER(B14)),NOT(ISNUMBER(D14))),"",ROUND(B14*D14,2))</f>
        <v/>
      </c>
      <c r="F14" s="10" t="str">
        <f>IF(A14="","",IF(A14=$A$5,"kann sich nicht selbst enthalten",IF(ISNUMBER(MATCH(A14,'Zutaten'!$A$5:$A$154,0)),IF(NOT(ISNUMBER(D14)),"Preis fehlt",IF(NOT(ISNUMBER(B14)),"Menge fehlt","")),IF(ISNUMBER(MATCH(A14,$H$5:$H$19,0)),"steht weiter unten, nach oben verschieben","nicht gefunden"))))</f>
        <v/>
      </c>
      <c r="H14" t="str">
        <f>IF(A158="","",A158)</f>
        <v/>
      </c>
      <c r="I14" t="str">
        <f>IF(A158="","",D158)</f>
        <v/>
      </c>
      <c r="J14" s="13" t="str">
        <f>IF(A158="","",E173)</f>
        <v/>
      </c>
      <c r="K14" s="14" t="str">
        <f>IF(A158="","",SUM(L160:L171)+IF(AND(E158&lt;&gt;"",E158&lt;&gt;"Zeilen mit Hinweis prüfen"),1,0))</f>
        <v/>
      </c>
      <c r="L14">
        <f>IF(F14="",0,1)</f>
        <v>0</v>
      </c>
    </row>
    <row r="15" spans="1:12" x14ac:dyDescent="0.25">
      <c r="A15" s="5"/>
      <c r="B15" s="12"/>
      <c r="C15" t="str">
        <f>IF(A15="","",IF(ISNUMBER(MATCH(A15,'Zutaten'!$A$5:$A$154,0)),INDEX('Zutaten'!$B$5:$B$154,MATCH(A15,'Zutaten'!$A$5:$A$154,0)),""))</f>
        <v/>
      </c>
      <c r="D15" s="13" t="str">
        <f>IF(A15="","",IF(ISNUMBER(MATCH(A15,'Zutaten'!$A$5:$A$154,0)),INDEX('Zutaten'!$G$5:$G$154,MATCH(A15,'Zutaten'!$A$5:$A$154,0)),""))</f>
        <v/>
      </c>
      <c r="E15" s="15" t="str">
        <f>IF(OR(A15="",NOT(ISNUMBER(B15)),NOT(ISNUMBER(D15))),"",ROUND(B15*D15,2))</f>
        <v/>
      </c>
      <c r="F15" s="10" t="str">
        <f>IF(A15="","",IF(A15=$A$5,"kann sich nicht selbst enthalten",IF(ISNUMBER(MATCH(A15,'Zutaten'!$A$5:$A$154,0)),IF(NOT(ISNUMBER(D15)),"Preis fehlt",IF(NOT(ISNUMBER(B15)),"Menge fehlt","")),IF(ISNUMBER(MATCH(A15,$H$5:$H$19,0)),"steht weiter unten, nach oben verschieben","nicht gefunden"))))</f>
        <v/>
      </c>
      <c r="H15" t="str">
        <f>IF(A175="","",A175)</f>
        <v/>
      </c>
      <c r="I15" t="str">
        <f>IF(A175="","",D175)</f>
        <v/>
      </c>
      <c r="J15" s="13" t="str">
        <f>IF(A175="","",E190)</f>
        <v/>
      </c>
      <c r="K15" s="14" t="str">
        <f>IF(A175="","",SUM(L177:L188)+IF(AND(E175&lt;&gt;"",E175&lt;&gt;"Zeilen mit Hinweis prüfen"),1,0))</f>
        <v/>
      </c>
      <c r="L15">
        <f>IF(F15="",0,1)</f>
        <v>0</v>
      </c>
    </row>
    <row r="16" spans="1:12" x14ac:dyDescent="0.25">
      <c r="A16" s="5"/>
      <c r="B16" s="12"/>
      <c r="C16" t="str">
        <f>IF(A16="","",IF(ISNUMBER(MATCH(A16,'Zutaten'!$A$5:$A$154,0)),INDEX('Zutaten'!$B$5:$B$154,MATCH(A16,'Zutaten'!$A$5:$A$154,0)),""))</f>
        <v/>
      </c>
      <c r="D16" s="13" t="str">
        <f>IF(A16="","",IF(ISNUMBER(MATCH(A16,'Zutaten'!$A$5:$A$154,0)),INDEX('Zutaten'!$G$5:$G$154,MATCH(A16,'Zutaten'!$A$5:$A$154,0)),""))</f>
        <v/>
      </c>
      <c r="E16" s="15" t="str">
        <f>IF(OR(A16="",NOT(ISNUMBER(B16)),NOT(ISNUMBER(D16))),"",ROUND(B16*D16,2))</f>
        <v/>
      </c>
      <c r="F16" s="10" t="str">
        <f>IF(A16="","",IF(A16=$A$5,"kann sich nicht selbst enthalten",IF(ISNUMBER(MATCH(A16,'Zutaten'!$A$5:$A$154,0)),IF(NOT(ISNUMBER(D16)),"Preis fehlt",IF(NOT(ISNUMBER(B16)),"Menge fehlt","")),IF(ISNUMBER(MATCH(A16,$H$5:$H$19,0)),"steht weiter unten, nach oben verschieben","nicht gefunden"))))</f>
        <v/>
      </c>
      <c r="H16" t="str">
        <f>IF(A192="","",A192)</f>
        <v/>
      </c>
      <c r="I16" t="str">
        <f>IF(A192="","",D192)</f>
        <v/>
      </c>
      <c r="J16" s="13" t="str">
        <f>IF(A192="","",E207)</f>
        <v/>
      </c>
      <c r="K16" s="14" t="str">
        <f>IF(A192="","",SUM(L194:L205)+IF(AND(E192&lt;&gt;"",E192&lt;&gt;"Zeilen mit Hinweis prüfen"),1,0))</f>
        <v/>
      </c>
      <c r="L16">
        <f>IF(F16="",0,1)</f>
        <v>0</v>
      </c>
    </row>
    <row r="17" spans="1:12" x14ac:dyDescent="0.25">
      <c r="A17" s="5"/>
      <c r="B17" s="12"/>
      <c r="C17" t="str">
        <f>IF(A17="","",IF(ISNUMBER(MATCH(A17,'Zutaten'!$A$5:$A$154,0)),INDEX('Zutaten'!$B$5:$B$154,MATCH(A17,'Zutaten'!$A$5:$A$154,0)),""))</f>
        <v/>
      </c>
      <c r="D17" s="13" t="str">
        <f>IF(A17="","",IF(ISNUMBER(MATCH(A17,'Zutaten'!$A$5:$A$154,0)),INDEX('Zutaten'!$G$5:$G$154,MATCH(A17,'Zutaten'!$A$5:$A$154,0)),""))</f>
        <v/>
      </c>
      <c r="E17" s="15" t="str">
        <f>IF(OR(A17="",NOT(ISNUMBER(B17)),NOT(ISNUMBER(D17))),"",ROUND(B17*D17,2))</f>
        <v/>
      </c>
      <c r="F17" s="10" t="str">
        <f>IF(A17="","",IF(A17=$A$5,"kann sich nicht selbst enthalten",IF(ISNUMBER(MATCH(A17,'Zutaten'!$A$5:$A$154,0)),IF(NOT(ISNUMBER(D17)),"Preis fehlt",IF(NOT(ISNUMBER(B17)),"Menge fehlt","")),IF(ISNUMBER(MATCH(A17,$H$5:$H$19,0)),"steht weiter unten, nach oben verschieben","nicht gefunden"))))</f>
        <v/>
      </c>
      <c r="H17" t="str">
        <f>IF(A209="","",A209)</f>
        <v/>
      </c>
      <c r="I17" t="str">
        <f>IF(A209="","",D209)</f>
        <v/>
      </c>
      <c r="J17" s="13" t="str">
        <f>IF(A209="","",E224)</f>
        <v/>
      </c>
      <c r="K17" s="14" t="str">
        <f>IF(A209="","",SUM(L211:L222)+IF(AND(E209&lt;&gt;"",E209&lt;&gt;"Zeilen mit Hinweis prüfen"),1,0))</f>
        <v/>
      </c>
      <c r="L17">
        <f>IF(F17="",0,1)</f>
        <v>0</v>
      </c>
    </row>
    <row r="18" spans="1:12" x14ac:dyDescent="0.25">
      <c r="A18" s="5"/>
      <c r="B18" s="12"/>
      <c r="C18" t="str">
        <f>IF(A18="","",IF(ISNUMBER(MATCH(A18,'Zutaten'!$A$5:$A$154,0)),INDEX('Zutaten'!$B$5:$B$154,MATCH(A18,'Zutaten'!$A$5:$A$154,0)),""))</f>
        <v/>
      </c>
      <c r="D18" s="13" t="str">
        <f>IF(A18="","",IF(ISNUMBER(MATCH(A18,'Zutaten'!$A$5:$A$154,0)),INDEX('Zutaten'!$G$5:$G$154,MATCH(A18,'Zutaten'!$A$5:$A$154,0)),""))</f>
        <v/>
      </c>
      <c r="E18" s="15" t="str">
        <f>IF(OR(A18="",NOT(ISNUMBER(B18)),NOT(ISNUMBER(D18))),"",ROUND(B18*D18,2))</f>
        <v/>
      </c>
      <c r="F18" s="10" t="str">
        <f>IF(A18="","",IF(A18=$A$5,"kann sich nicht selbst enthalten",IF(ISNUMBER(MATCH(A18,'Zutaten'!$A$5:$A$154,0)),IF(NOT(ISNUMBER(D18)),"Preis fehlt",IF(NOT(ISNUMBER(B18)),"Menge fehlt","")),IF(ISNUMBER(MATCH(A18,$H$5:$H$19,0)),"steht weiter unten, nach oben verschieben","nicht gefunden"))))</f>
        <v/>
      </c>
      <c r="H18" t="str">
        <f>IF(A226="","",A226)</f>
        <v/>
      </c>
      <c r="I18" t="str">
        <f>IF(A226="","",D226)</f>
        <v/>
      </c>
      <c r="J18" s="13" t="str">
        <f>IF(A226="","",E241)</f>
        <v/>
      </c>
      <c r="K18" s="14" t="str">
        <f>IF(A226="","",SUM(L228:L239)+IF(AND(E226&lt;&gt;"",E226&lt;&gt;"Zeilen mit Hinweis prüfen"),1,0))</f>
        <v/>
      </c>
      <c r="L18">
        <f>IF(F18="",0,1)</f>
        <v>0</v>
      </c>
    </row>
    <row r="19" spans="1:11" x14ac:dyDescent="0.25">
      <c r="A19" s="16" t="s">
        <v>47</v>
      </c>
      <c r="E19" s="9">
        <f>IF(A5="","",ROUND(SUM(E7:E18),2))</f>
        <v>45.35</v>
      </c>
      <c r="H19" t="str">
        <f>IF(A243="","",A243)</f>
        <v/>
      </c>
      <c r="I19" t="str">
        <f>IF(A243="","",D243)</f>
        <v/>
      </c>
      <c r="J19" s="13" t="str">
        <f>IF(A243="","",E258)</f>
        <v/>
      </c>
      <c r="K19" s="14" t="str">
        <f>IF(A243="","",SUM(L245:L256)+IF(AND(E243&lt;&gt;"",E243&lt;&gt;"Zeilen mit Hinweis prüfen"),1,0))</f>
        <v/>
      </c>
    </row>
    <row r="20" spans="1:5" x14ac:dyDescent="0.25">
      <c r="A20" s="16" t="s">
        <v>39</v>
      </c>
      <c r="E20" s="17">
        <f>IF(OR(A5="",NOT(ISNUMBER(C5))),"",IF(C5&lt;=0,"",E19/C5))</f>
        <v>11.3375</v>
      </c>
    </row>
    <row r="22" spans="1:5" x14ac:dyDescent="0.25">
      <c r="A22" s="11"/>
      <c r="B22" s="2" t="s">
        <v>42</v>
      </c>
      <c r="C22" s="12"/>
      <c r="D22" s="5"/>
      <c r="E22" s="10" t="str">
        <f>IF(A22="","",IF(COUNTIF($H$5:$H$19,A22)&gt;1,"Name doppelt, nur der erste zählt",IF(ISNUMBER(MATCH(A22,'Zutaten'!$A$5:$A$154,0)),"Name ist auch eine Zutat",IF(NOT(ISNUMBER(C22)),"«Ansatz ergibt» fehlt",IF(C22&lt;=0,"«Ansatz ergibt» fehlt",IF(SUM(L24:L35)&gt;0,"Zeilen mit Hinweis prüfen",""))))))</f>
        <v/>
      </c>
    </row>
    <row r="23" spans="1:6" x14ac:dyDescent="0.25">
      <c r="A23" s="4" t="s">
        <v>43</v>
      </c>
      <c r="B23" s="4" t="s">
        <v>44</v>
      </c>
      <c r="C23" s="4" t="s">
        <v>18</v>
      </c>
      <c r="D23" s="4" t="s">
        <v>45</v>
      </c>
      <c r="E23" s="4" t="s">
        <v>46</v>
      </c>
      <c r="F23" s="4" t="s">
        <v>24</v>
      </c>
    </row>
    <row r="24" spans="1:12" x14ac:dyDescent="0.25">
      <c r="A24" s="5"/>
      <c r="B24" s="12"/>
      <c r="C24" t="str">
        <f>IF(A24="","",IF(ISNUMBER(MATCH(A24,'Zutaten'!$A$5:$A$154,0)),INDEX('Zutaten'!$B$5:$B$154,MATCH(A24,'Zutaten'!$A$5:$A$154,0)),IF(ISNUMBER(MATCH(A24,$H$5:$H$5,0)),INDEX($I$5:$I$5,MATCH(A24,$H$5:$H$5,0)),"")))</f>
        <v/>
      </c>
      <c r="D24" s="13" t="str">
        <f>IF(A24="","",IF(ISNUMBER(MATCH(A24,'Zutaten'!$A$5:$A$154,0)),INDEX('Zutaten'!$G$5:$G$154,MATCH(A24,'Zutaten'!$A$5:$A$154,0)),IF(ISNUMBER(MATCH(A24,$H$5:$H$5,0)),INDEX($J$5:$J$5,MATCH(A24,$H$5:$H$5,0)),"")))</f>
        <v/>
      </c>
      <c r="E24" s="15" t="str">
        <f>IF(OR(A24="",NOT(ISNUMBER(B24)),NOT(ISNUMBER(D24))),"",ROUND(B24*D24,2))</f>
        <v/>
      </c>
      <c r="F24" s="10" t="str">
        <f>IF(A24="","",IF(A24=$A$22,"kann sich nicht selbst enthalten",IF(OR(ISNUMBER(MATCH(A24,'Zutaten'!$A$5:$A$154,0)),ISNUMBER(MATCH(A24,$H$5:$H$5,0))),IF(NOT(ISNUMBER(D24)),"Preis fehlt",IF(NOT(ISNUMBER(B24)),"Menge fehlt",IF(ISNUMBER(MATCH(A24,'Zutaten'!$A$5:$A$154,0)),"",IF(INDEX($K$5:$K$5,MATCH(A24,$H$5:$H$5,0))&gt;0,"Grundrezept unvollständig","")))),IF(ISNUMBER(MATCH(A24,$H$5:$H$19,0)),"steht weiter unten, nach oben verschieben","nicht gefunden"))))</f>
        <v/>
      </c>
      <c r="L24">
        <f>IF(F24="",0,1)</f>
        <v>0</v>
      </c>
    </row>
    <row r="25" spans="1:12" x14ac:dyDescent="0.25">
      <c r="A25" s="5"/>
      <c r="B25" s="12"/>
      <c r="C25" t="str">
        <f>IF(A25="","",IF(ISNUMBER(MATCH(A25,'Zutaten'!$A$5:$A$154,0)),INDEX('Zutaten'!$B$5:$B$154,MATCH(A25,'Zutaten'!$A$5:$A$154,0)),IF(ISNUMBER(MATCH(A25,$H$5:$H$5,0)),INDEX($I$5:$I$5,MATCH(A25,$H$5:$H$5,0)),"")))</f>
        <v/>
      </c>
      <c r="D25" s="13" t="str">
        <f>IF(A25="","",IF(ISNUMBER(MATCH(A25,'Zutaten'!$A$5:$A$154,0)),INDEX('Zutaten'!$G$5:$G$154,MATCH(A25,'Zutaten'!$A$5:$A$154,0)),IF(ISNUMBER(MATCH(A25,$H$5:$H$5,0)),INDEX($J$5:$J$5,MATCH(A25,$H$5:$H$5,0)),"")))</f>
        <v/>
      </c>
      <c r="E25" s="15" t="str">
        <f>IF(OR(A25="",NOT(ISNUMBER(B25)),NOT(ISNUMBER(D25))),"",ROUND(B25*D25,2))</f>
        <v/>
      </c>
      <c r="F25" s="10" t="str">
        <f>IF(A25="","",IF(A25=$A$22,"kann sich nicht selbst enthalten",IF(OR(ISNUMBER(MATCH(A25,'Zutaten'!$A$5:$A$154,0)),ISNUMBER(MATCH(A25,$H$5:$H$5,0))),IF(NOT(ISNUMBER(D25)),"Preis fehlt",IF(NOT(ISNUMBER(B25)),"Menge fehlt",IF(ISNUMBER(MATCH(A25,'Zutaten'!$A$5:$A$154,0)),"",IF(INDEX($K$5:$K$5,MATCH(A25,$H$5:$H$5,0))&gt;0,"Grundrezept unvollständig","")))),IF(ISNUMBER(MATCH(A25,$H$5:$H$19,0)),"steht weiter unten, nach oben verschieben","nicht gefunden"))))</f>
        <v/>
      </c>
      <c r="L25">
        <f>IF(F25="",0,1)</f>
        <v>0</v>
      </c>
    </row>
    <row r="26" spans="1:12" x14ac:dyDescent="0.25">
      <c r="A26" s="5"/>
      <c r="B26" s="12"/>
      <c r="C26" t="str">
        <f>IF(A26="","",IF(ISNUMBER(MATCH(A26,'Zutaten'!$A$5:$A$154,0)),INDEX('Zutaten'!$B$5:$B$154,MATCH(A26,'Zutaten'!$A$5:$A$154,0)),IF(ISNUMBER(MATCH(A26,$H$5:$H$5,0)),INDEX($I$5:$I$5,MATCH(A26,$H$5:$H$5,0)),"")))</f>
        <v/>
      </c>
      <c r="D26" s="13" t="str">
        <f>IF(A26="","",IF(ISNUMBER(MATCH(A26,'Zutaten'!$A$5:$A$154,0)),INDEX('Zutaten'!$G$5:$G$154,MATCH(A26,'Zutaten'!$A$5:$A$154,0)),IF(ISNUMBER(MATCH(A26,$H$5:$H$5,0)),INDEX($J$5:$J$5,MATCH(A26,$H$5:$H$5,0)),"")))</f>
        <v/>
      </c>
      <c r="E26" s="15" t="str">
        <f>IF(OR(A26="",NOT(ISNUMBER(B26)),NOT(ISNUMBER(D26))),"",ROUND(B26*D26,2))</f>
        <v/>
      </c>
      <c r="F26" s="10" t="str">
        <f>IF(A26="","",IF(A26=$A$22,"kann sich nicht selbst enthalten",IF(OR(ISNUMBER(MATCH(A26,'Zutaten'!$A$5:$A$154,0)),ISNUMBER(MATCH(A26,$H$5:$H$5,0))),IF(NOT(ISNUMBER(D26)),"Preis fehlt",IF(NOT(ISNUMBER(B26)),"Menge fehlt",IF(ISNUMBER(MATCH(A26,'Zutaten'!$A$5:$A$154,0)),"",IF(INDEX($K$5:$K$5,MATCH(A26,$H$5:$H$5,0))&gt;0,"Grundrezept unvollständig","")))),IF(ISNUMBER(MATCH(A26,$H$5:$H$19,0)),"steht weiter unten, nach oben verschieben","nicht gefunden"))))</f>
        <v/>
      </c>
      <c r="L26">
        <f>IF(F26="",0,1)</f>
        <v>0</v>
      </c>
    </row>
    <row r="27" spans="1:12" x14ac:dyDescent="0.25">
      <c r="A27" s="5"/>
      <c r="B27" s="12"/>
      <c r="C27" t="str">
        <f>IF(A27="","",IF(ISNUMBER(MATCH(A27,'Zutaten'!$A$5:$A$154,0)),INDEX('Zutaten'!$B$5:$B$154,MATCH(A27,'Zutaten'!$A$5:$A$154,0)),IF(ISNUMBER(MATCH(A27,$H$5:$H$5,0)),INDEX($I$5:$I$5,MATCH(A27,$H$5:$H$5,0)),"")))</f>
        <v/>
      </c>
      <c r="D27" s="13" t="str">
        <f>IF(A27="","",IF(ISNUMBER(MATCH(A27,'Zutaten'!$A$5:$A$154,0)),INDEX('Zutaten'!$G$5:$G$154,MATCH(A27,'Zutaten'!$A$5:$A$154,0)),IF(ISNUMBER(MATCH(A27,$H$5:$H$5,0)),INDEX($J$5:$J$5,MATCH(A27,$H$5:$H$5,0)),"")))</f>
        <v/>
      </c>
      <c r="E27" s="15" t="str">
        <f>IF(OR(A27="",NOT(ISNUMBER(B27)),NOT(ISNUMBER(D27))),"",ROUND(B27*D27,2))</f>
        <v/>
      </c>
      <c r="F27" s="10" t="str">
        <f>IF(A27="","",IF(A27=$A$22,"kann sich nicht selbst enthalten",IF(OR(ISNUMBER(MATCH(A27,'Zutaten'!$A$5:$A$154,0)),ISNUMBER(MATCH(A27,$H$5:$H$5,0))),IF(NOT(ISNUMBER(D27)),"Preis fehlt",IF(NOT(ISNUMBER(B27)),"Menge fehlt",IF(ISNUMBER(MATCH(A27,'Zutaten'!$A$5:$A$154,0)),"",IF(INDEX($K$5:$K$5,MATCH(A27,$H$5:$H$5,0))&gt;0,"Grundrezept unvollständig","")))),IF(ISNUMBER(MATCH(A27,$H$5:$H$19,0)),"steht weiter unten, nach oben verschieben","nicht gefunden"))))</f>
        <v/>
      </c>
      <c r="L27">
        <f>IF(F27="",0,1)</f>
        <v>0</v>
      </c>
    </row>
    <row r="28" spans="1:12" x14ac:dyDescent="0.25">
      <c r="A28" s="5"/>
      <c r="B28" s="12"/>
      <c r="C28" t="str">
        <f>IF(A28="","",IF(ISNUMBER(MATCH(A28,'Zutaten'!$A$5:$A$154,0)),INDEX('Zutaten'!$B$5:$B$154,MATCH(A28,'Zutaten'!$A$5:$A$154,0)),IF(ISNUMBER(MATCH(A28,$H$5:$H$5,0)),INDEX($I$5:$I$5,MATCH(A28,$H$5:$H$5,0)),"")))</f>
        <v/>
      </c>
      <c r="D28" s="13" t="str">
        <f>IF(A28="","",IF(ISNUMBER(MATCH(A28,'Zutaten'!$A$5:$A$154,0)),INDEX('Zutaten'!$G$5:$G$154,MATCH(A28,'Zutaten'!$A$5:$A$154,0)),IF(ISNUMBER(MATCH(A28,$H$5:$H$5,0)),INDEX($J$5:$J$5,MATCH(A28,$H$5:$H$5,0)),"")))</f>
        <v/>
      </c>
      <c r="E28" s="15" t="str">
        <f>IF(OR(A28="",NOT(ISNUMBER(B28)),NOT(ISNUMBER(D28))),"",ROUND(B28*D28,2))</f>
        <v/>
      </c>
      <c r="F28" s="10" t="str">
        <f>IF(A28="","",IF(A28=$A$22,"kann sich nicht selbst enthalten",IF(OR(ISNUMBER(MATCH(A28,'Zutaten'!$A$5:$A$154,0)),ISNUMBER(MATCH(A28,$H$5:$H$5,0))),IF(NOT(ISNUMBER(D28)),"Preis fehlt",IF(NOT(ISNUMBER(B28)),"Menge fehlt",IF(ISNUMBER(MATCH(A28,'Zutaten'!$A$5:$A$154,0)),"",IF(INDEX($K$5:$K$5,MATCH(A28,$H$5:$H$5,0))&gt;0,"Grundrezept unvollständig","")))),IF(ISNUMBER(MATCH(A28,$H$5:$H$19,0)),"steht weiter unten, nach oben verschieben","nicht gefunden"))))</f>
        <v/>
      </c>
      <c r="L28">
        <f>IF(F28="",0,1)</f>
        <v>0</v>
      </c>
    </row>
    <row r="29" spans="1:12" x14ac:dyDescent="0.25">
      <c r="A29" s="5"/>
      <c r="B29" s="12"/>
      <c r="C29" t="str">
        <f>IF(A29="","",IF(ISNUMBER(MATCH(A29,'Zutaten'!$A$5:$A$154,0)),INDEX('Zutaten'!$B$5:$B$154,MATCH(A29,'Zutaten'!$A$5:$A$154,0)),IF(ISNUMBER(MATCH(A29,$H$5:$H$5,0)),INDEX($I$5:$I$5,MATCH(A29,$H$5:$H$5,0)),"")))</f>
        <v/>
      </c>
      <c r="D29" s="13" t="str">
        <f>IF(A29="","",IF(ISNUMBER(MATCH(A29,'Zutaten'!$A$5:$A$154,0)),INDEX('Zutaten'!$G$5:$G$154,MATCH(A29,'Zutaten'!$A$5:$A$154,0)),IF(ISNUMBER(MATCH(A29,$H$5:$H$5,0)),INDEX($J$5:$J$5,MATCH(A29,$H$5:$H$5,0)),"")))</f>
        <v/>
      </c>
      <c r="E29" s="15" t="str">
        <f>IF(OR(A29="",NOT(ISNUMBER(B29)),NOT(ISNUMBER(D29))),"",ROUND(B29*D29,2))</f>
        <v/>
      </c>
      <c r="F29" s="10" t="str">
        <f>IF(A29="","",IF(A29=$A$22,"kann sich nicht selbst enthalten",IF(OR(ISNUMBER(MATCH(A29,'Zutaten'!$A$5:$A$154,0)),ISNUMBER(MATCH(A29,$H$5:$H$5,0))),IF(NOT(ISNUMBER(D29)),"Preis fehlt",IF(NOT(ISNUMBER(B29)),"Menge fehlt",IF(ISNUMBER(MATCH(A29,'Zutaten'!$A$5:$A$154,0)),"",IF(INDEX($K$5:$K$5,MATCH(A29,$H$5:$H$5,0))&gt;0,"Grundrezept unvollständig","")))),IF(ISNUMBER(MATCH(A29,$H$5:$H$19,0)),"steht weiter unten, nach oben verschieben","nicht gefunden"))))</f>
        <v/>
      </c>
      <c r="L29">
        <f>IF(F29="",0,1)</f>
        <v>0</v>
      </c>
    </row>
    <row r="30" spans="1:12" x14ac:dyDescent="0.25">
      <c r="A30" s="5"/>
      <c r="B30" s="12"/>
      <c r="C30" t="str">
        <f>IF(A30="","",IF(ISNUMBER(MATCH(A30,'Zutaten'!$A$5:$A$154,0)),INDEX('Zutaten'!$B$5:$B$154,MATCH(A30,'Zutaten'!$A$5:$A$154,0)),IF(ISNUMBER(MATCH(A30,$H$5:$H$5,0)),INDEX($I$5:$I$5,MATCH(A30,$H$5:$H$5,0)),"")))</f>
        <v/>
      </c>
      <c r="D30" s="13" t="str">
        <f>IF(A30="","",IF(ISNUMBER(MATCH(A30,'Zutaten'!$A$5:$A$154,0)),INDEX('Zutaten'!$G$5:$G$154,MATCH(A30,'Zutaten'!$A$5:$A$154,0)),IF(ISNUMBER(MATCH(A30,$H$5:$H$5,0)),INDEX($J$5:$J$5,MATCH(A30,$H$5:$H$5,0)),"")))</f>
        <v/>
      </c>
      <c r="E30" s="15" t="str">
        <f>IF(OR(A30="",NOT(ISNUMBER(B30)),NOT(ISNUMBER(D30))),"",ROUND(B30*D30,2))</f>
        <v/>
      </c>
      <c r="F30" s="10" t="str">
        <f>IF(A30="","",IF(A30=$A$22,"kann sich nicht selbst enthalten",IF(OR(ISNUMBER(MATCH(A30,'Zutaten'!$A$5:$A$154,0)),ISNUMBER(MATCH(A30,$H$5:$H$5,0))),IF(NOT(ISNUMBER(D30)),"Preis fehlt",IF(NOT(ISNUMBER(B30)),"Menge fehlt",IF(ISNUMBER(MATCH(A30,'Zutaten'!$A$5:$A$154,0)),"",IF(INDEX($K$5:$K$5,MATCH(A30,$H$5:$H$5,0))&gt;0,"Grundrezept unvollständig","")))),IF(ISNUMBER(MATCH(A30,$H$5:$H$19,0)),"steht weiter unten, nach oben verschieben","nicht gefunden"))))</f>
        <v/>
      </c>
      <c r="L30">
        <f>IF(F30="",0,1)</f>
        <v>0</v>
      </c>
    </row>
    <row r="31" spans="1:12" x14ac:dyDescent="0.25">
      <c r="A31" s="5"/>
      <c r="B31" s="12"/>
      <c r="C31" t="str">
        <f>IF(A31="","",IF(ISNUMBER(MATCH(A31,'Zutaten'!$A$5:$A$154,0)),INDEX('Zutaten'!$B$5:$B$154,MATCH(A31,'Zutaten'!$A$5:$A$154,0)),IF(ISNUMBER(MATCH(A31,$H$5:$H$5,0)),INDEX($I$5:$I$5,MATCH(A31,$H$5:$H$5,0)),"")))</f>
        <v/>
      </c>
      <c r="D31" s="13" t="str">
        <f>IF(A31="","",IF(ISNUMBER(MATCH(A31,'Zutaten'!$A$5:$A$154,0)),INDEX('Zutaten'!$G$5:$G$154,MATCH(A31,'Zutaten'!$A$5:$A$154,0)),IF(ISNUMBER(MATCH(A31,$H$5:$H$5,0)),INDEX($J$5:$J$5,MATCH(A31,$H$5:$H$5,0)),"")))</f>
        <v/>
      </c>
      <c r="E31" s="15" t="str">
        <f>IF(OR(A31="",NOT(ISNUMBER(B31)),NOT(ISNUMBER(D31))),"",ROUND(B31*D31,2))</f>
        <v/>
      </c>
      <c r="F31" s="10" t="str">
        <f>IF(A31="","",IF(A31=$A$22,"kann sich nicht selbst enthalten",IF(OR(ISNUMBER(MATCH(A31,'Zutaten'!$A$5:$A$154,0)),ISNUMBER(MATCH(A31,$H$5:$H$5,0))),IF(NOT(ISNUMBER(D31)),"Preis fehlt",IF(NOT(ISNUMBER(B31)),"Menge fehlt",IF(ISNUMBER(MATCH(A31,'Zutaten'!$A$5:$A$154,0)),"",IF(INDEX($K$5:$K$5,MATCH(A31,$H$5:$H$5,0))&gt;0,"Grundrezept unvollständig","")))),IF(ISNUMBER(MATCH(A31,$H$5:$H$19,0)),"steht weiter unten, nach oben verschieben","nicht gefunden"))))</f>
        <v/>
      </c>
      <c r="L31">
        <f>IF(F31="",0,1)</f>
        <v>0</v>
      </c>
    </row>
    <row r="32" spans="1:12" x14ac:dyDescent="0.25">
      <c r="A32" s="5"/>
      <c r="B32" s="12"/>
      <c r="C32" t="str">
        <f>IF(A32="","",IF(ISNUMBER(MATCH(A32,'Zutaten'!$A$5:$A$154,0)),INDEX('Zutaten'!$B$5:$B$154,MATCH(A32,'Zutaten'!$A$5:$A$154,0)),IF(ISNUMBER(MATCH(A32,$H$5:$H$5,0)),INDEX($I$5:$I$5,MATCH(A32,$H$5:$H$5,0)),"")))</f>
        <v/>
      </c>
      <c r="D32" s="13" t="str">
        <f>IF(A32="","",IF(ISNUMBER(MATCH(A32,'Zutaten'!$A$5:$A$154,0)),INDEX('Zutaten'!$G$5:$G$154,MATCH(A32,'Zutaten'!$A$5:$A$154,0)),IF(ISNUMBER(MATCH(A32,$H$5:$H$5,0)),INDEX($J$5:$J$5,MATCH(A32,$H$5:$H$5,0)),"")))</f>
        <v/>
      </c>
      <c r="E32" s="15" t="str">
        <f>IF(OR(A32="",NOT(ISNUMBER(B32)),NOT(ISNUMBER(D32))),"",ROUND(B32*D32,2))</f>
        <v/>
      </c>
      <c r="F32" s="10" t="str">
        <f>IF(A32="","",IF(A32=$A$22,"kann sich nicht selbst enthalten",IF(OR(ISNUMBER(MATCH(A32,'Zutaten'!$A$5:$A$154,0)),ISNUMBER(MATCH(A32,$H$5:$H$5,0))),IF(NOT(ISNUMBER(D32)),"Preis fehlt",IF(NOT(ISNUMBER(B32)),"Menge fehlt",IF(ISNUMBER(MATCH(A32,'Zutaten'!$A$5:$A$154,0)),"",IF(INDEX($K$5:$K$5,MATCH(A32,$H$5:$H$5,0))&gt;0,"Grundrezept unvollständig","")))),IF(ISNUMBER(MATCH(A32,$H$5:$H$19,0)),"steht weiter unten, nach oben verschieben","nicht gefunden"))))</f>
        <v/>
      </c>
      <c r="L32">
        <f>IF(F32="",0,1)</f>
        <v>0</v>
      </c>
    </row>
    <row r="33" spans="1:12" x14ac:dyDescent="0.25">
      <c r="A33" s="5"/>
      <c r="B33" s="12"/>
      <c r="C33" t="str">
        <f>IF(A33="","",IF(ISNUMBER(MATCH(A33,'Zutaten'!$A$5:$A$154,0)),INDEX('Zutaten'!$B$5:$B$154,MATCH(A33,'Zutaten'!$A$5:$A$154,0)),IF(ISNUMBER(MATCH(A33,$H$5:$H$5,0)),INDEX($I$5:$I$5,MATCH(A33,$H$5:$H$5,0)),"")))</f>
        <v/>
      </c>
      <c r="D33" s="13" t="str">
        <f>IF(A33="","",IF(ISNUMBER(MATCH(A33,'Zutaten'!$A$5:$A$154,0)),INDEX('Zutaten'!$G$5:$G$154,MATCH(A33,'Zutaten'!$A$5:$A$154,0)),IF(ISNUMBER(MATCH(A33,$H$5:$H$5,0)),INDEX($J$5:$J$5,MATCH(A33,$H$5:$H$5,0)),"")))</f>
        <v/>
      </c>
      <c r="E33" s="15" t="str">
        <f>IF(OR(A33="",NOT(ISNUMBER(B33)),NOT(ISNUMBER(D33))),"",ROUND(B33*D33,2))</f>
        <v/>
      </c>
      <c r="F33" s="10" t="str">
        <f>IF(A33="","",IF(A33=$A$22,"kann sich nicht selbst enthalten",IF(OR(ISNUMBER(MATCH(A33,'Zutaten'!$A$5:$A$154,0)),ISNUMBER(MATCH(A33,$H$5:$H$5,0))),IF(NOT(ISNUMBER(D33)),"Preis fehlt",IF(NOT(ISNUMBER(B33)),"Menge fehlt",IF(ISNUMBER(MATCH(A33,'Zutaten'!$A$5:$A$154,0)),"",IF(INDEX($K$5:$K$5,MATCH(A33,$H$5:$H$5,0))&gt;0,"Grundrezept unvollständig","")))),IF(ISNUMBER(MATCH(A33,$H$5:$H$19,0)),"steht weiter unten, nach oben verschieben","nicht gefunden"))))</f>
        <v/>
      </c>
      <c r="L33">
        <f>IF(F33="",0,1)</f>
        <v>0</v>
      </c>
    </row>
    <row r="34" spans="1:12" x14ac:dyDescent="0.25">
      <c r="A34" s="5"/>
      <c r="B34" s="12"/>
      <c r="C34" t="str">
        <f>IF(A34="","",IF(ISNUMBER(MATCH(A34,'Zutaten'!$A$5:$A$154,0)),INDEX('Zutaten'!$B$5:$B$154,MATCH(A34,'Zutaten'!$A$5:$A$154,0)),IF(ISNUMBER(MATCH(A34,$H$5:$H$5,0)),INDEX($I$5:$I$5,MATCH(A34,$H$5:$H$5,0)),"")))</f>
        <v/>
      </c>
      <c r="D34" s="13" t="str">
        <f>IF(A34="","",IF(ISNUMBER(MATCH(A34,'Zutaten'!$A$5:$A$154,0)),INDEX('Zutaten'!$G$5:$G$154,MATCH(A34,'Zutaten'!$A$5:$A$154,0)),IF(ISNUMBER(MATCH(A34,$H$5:$H$5,0)),INDEX($J$5:$J$5,MATCH(A34,$H$5:$H$5,0)),"")))</f>
        <v/>
      </c>
      <c r="E34" s="15" t="str">
        <f>IF(OR(A34="",NOT(ISNUMBER(B34)),NOT(ISNUMBER(D34))),"",ROUND(B34*D34,2))</f>
        <v/>
      </c>
      <c r="F34" s="10" t="str">
        <f>IF(A34="","",IF(A34=$A$22,"kann sich nicht selbst enthalten",IF(OR(ISNUMBER(MATCH(A34,'Zutaten'!$A$5:$A$154,0)),ISNUMBER(MATCH(A34,$H$5:$H$5,0))),IF(NOT(ISNUMBER(D34)),"Preis fehlt",IF(NOT(ISNUMBER(B34)),"Menge fehlt",IF(ISNUMBER(MATCH(A34,'Zutaten'!$A$5:$A$154,0)),"",IF(INDEX($K$5:$K$5,MATCH(A34,$H$5:$H$5,0))&gt;0,"Grundrezept unvollständig","")))),IF(ISNUMBER(MATCH(A34,$H$5:$H$19,0)),"steht weiter unten, nach oben verschieben","nicht gefunden"))))</f>
        <v/>
      </c>
      <c r="L34">
        <f>IF(F34="",0,1)</f>
        <v>0</v>
      </c>
    </row>
    <row r="35" spans="1:12" x14ac:dyDescent="0.25">
      <c r="A35" s="5"/>
      <c r="B35" s="12"/>
      <c r="C35" t="str">
        <f>IF(A35="","",IF(ISNUMBER(MATCH(A35,'Zutaten'!$A$5:$A$154,0)),INDEX('Zutaten'!$B$5:$B$154,MATCH(A35,'Zutaten'!$A$5:$A$154,0)),IF(ISNUMBER(MATCH(A35,$H$5:$H$5,0)),INDEX($I$5:$I$5,MATCH(A35,$H$5:$H$5,0)),"")))</f>
        <v/>
      </c>
      <c r="D35" s="13" t="str">
        <f>IF(A35="","",IF(ISNUMBER(MATCH(A35,'Zutaten'!$A$5:$A$154,0)),INDEX('Zutaten'!$G$5:$G$154,MATCH(A35,'Zutaten'!$A$5:$A$154,0)),IF(ISNUMBER(MATCH(A35,$H$5:$H$5,0)),INDEX($J$5:$J$5,MATCH(A35,$H$5:$H$5,0)),"")))</f>
        <v/>
      </c>
      <c r="E35" s="15" t="str">
        <f>IF(OR(A35="",NOT(ISNUMBER(B35)),NOT(ISNUMBER(D35))),"",ROUND(B35*D35,2))</f>
        <v/>
      </c>
      <c r="F35" s="10" t="str">
        <f>IF(A35="","",IF(A35=$A$22,"kann sich nicht selbst enthalten",IF(OR(ISNUMBER(MATCH(A35,'Zutaten'!$A$5:$A$154,0)),ISNUMBER(MATCH(A35,$H$5:$H$5,0))),IF(NOT(ISNUMBER(D35)),"Preis fehlt",IF(NOT(ISNUMBER(B35)),"Menge fehlt",IF(ISNUMBER(MATCH(A35,'Zutaten'!$A$5:$A$154,0)),"",IF(INDEX($K$5:$K$5,MATCH(A35,$H$5:$H$5,0))&gt;0,"Grundrezept unvollständig","")))),IF(ISNUMBER(MATCH(A35,$H$5:$H$19,0)),"steht weiter unten, nach oben verschieben","nicht gefunden"))))</f>
        <v/>
      </c>
      <c r="L35">
        <f>IF(F35="",0,1)</f>
        <v>0</v>
      </c>
    </row>
    <row r="36" spans="1:5" x14ac:dyDescent="0.25">
      <c r="A36" s="16" t="s">
        <v>47</v>
      </c>
      <c r="E36" s="9" t="str">
        <f>IF(A22="","",ROUND(SUM(E24:E35),2))</f>
        <v/>
      </c>
    </row>
    <row r="37" spans="1:5" x14ac:dyDescent="0.25">
      <c r="A37" s="16" t="s">
        <v>39</v>
      </c>
      <c r="E37" s="17" t="str">
        <f>IF(OR(A22="",NOT(ISNUMBER(C22))),"",IF(C22&lt;=0,"",E36/C22))</f>
        <v/>
      </c>
    </row>
    <row r="39" spans="1:5" x14ac:dyDescent="0.25">
      <c r="A39" s="11"/>
      <c r="B39" s="2" t="s">
        <v>42</v>
      </c>
      <c r="C39" s="12"/>
      <c r="D39" s="5"/>
      <c r="E39" s="10" t="str">
        <f>IF(A39="","",IF(COUNTIF($H$5:$H$19,A39)&gt;1,"Name doppelt, nur der erste zählt",IF(ISNUMBER(MATCH(A39,'Zutaten'!$A$5:$A$154,0)),"Name ist auch eine Zutat",IF(NOT(ISNUMBER(C39)),"«Ansatz ergibt» fehlt",IF(C39&lt;=0,"«Ansatz ergibt» fehlt",IF(SUM(L41:L52)&gt;0,"Zeilen mit Hinweis prüfen",""))))))</f>
        <v/>
      </c>
    </row>
    <row r="40" spans="1:6" x14ac:dyDescent="0.25">
      <c r="A40" s="4" t="s">
        <v>43</v>
      </c>
      <c r="B40" s="4" t="s">
        <v>44</v>
      </c>
      <c r="C40" s="4" t="s">
        <v>18</v>
      </c>
      <c r="D40" s="4" t="s">
        <v>45</v>
      </c>
      <c r="E40" s="4" t="s">
        <v>46</v>
      </c>
      <c r="F40" s="4" t="s">
        <v>24</v>
      </c>
    </row>
    <row r="41" spans="1:12" x14ac:dyDescent="0.25">
      <c r="A41" s="5"/>
      <c r="B41" s="12"/>
      <c r="C41" t="str">
        <f>IF(A41="","",IF(ISNUMBER(MATCH(A41,'Zutaten'!$A$5:$A$154,0)),INDEX('Zutaten'!$B$5:$B$154,MATCH(A41,'Zutaten'!$A$5:$A$154,0)),IF(ISNUMBER(MATCH(A41,$H$5:$H$6,0)),INDEX($I$5:$I$6,MATCH(A41,$H$5:$H$6,0)),"")))</f>
        <v/>
      </c>
      <c r="D41" s="13" t="str">
        <f>IF(A41="","",IF(ISNUMBER(MATCH(A41,'Zutaten'!$A$5:$A$154,0)),INDEX('Zutaten'!$G$5:$G$154,MATCH(A41,'Zutaten'!$A$5:$A$154,0)),IF(ISNUMBER(MATCH(A41,$H$5:$H$6,0)),INDEX($J$5:$J$6,MATCH(A41,$H$5:$H$6,0)),"")))</f>
        <v/>
      </c>
      <c r="E41" s="15" t="str">
        <f>IF(OR(A41="",NOT(ISNUMBER(B41)),NOT(ISNUMBER(D41))),"",ROUND(B41*D41,2))</f>
        <v/>
      </c>
      <c r="F41" s="10" t="str">
        <f>IF(A41="","",IF(A41=$A$39,"kann sich nicht selbst enthalten",IF(OR(ISNUMBER(MATCH(A41,'Zutaten'!$A$5:$A$154,0)),ISNUMBER(MATCH(A41,$H$5:$H$6,0))),IF(NOT(ISNUMBER(D41)),"Preis fehlt",IF(NOT(ISNUMBER(B41)),"Menge fehlt",IF(ISNUMBER(MATCH(A41,'Zutaten'!$A$5:$A$154,0)),"",IF(INDEX($K$5:$K$6,MATCH(A41,$H$5:$H$6,0))&gt;0,"Grundrezept unvollständig","")))),IF(ISNUMBER(MATCH(A41,$H$5:$H$19,0)),"steht weiter unten, nach oben verschieben","nicht gefunden"))))</f>
        <v/>
      </c>
      <c r="L41">
        <f>IF(F41="",0,1)</f>
        <v>0</v>
      </c>
    </row>
    <row r="42" spans="1:12" x14ac:dyDescent="0.25">
      <c r="A42" s="5"/>
      <c r="B42" s="12"/>
      <c r="C42" t="str">
        <f>IF(A42="","",IF(ISNUMBER(MATCH(A42,'Zutaten'!$A$5:$A$154,0)),INDEX('Zutaten'!$B$5:$B$154,MATCH(A42,'Zutaten'!$A$5:$A$154,0)),IF(ISNUMBER(MATCH(A42,$H$5:$H$6,0)),INDEX($I$5:$I$6,MATCH(A42,$H$5:$H$6,0)),"")))</f>
        <v/>
      </c>
      <c r="D42" s="13" t="str">
        <f>IF(A42="","",IF(ISNUMBER(MATCH(A42,'Zutaten'!$A$5:$A$154,0)),INDEX('Zutaten'!$G$5:$G$154,MATCH(A42,'Zutaten'!$A$5:$A$154,0)),IF(ISNUMBER(MATCH(A42,$H$5:$H$6,0)),INDEX($J$5:$J$6,MATCH(A42,$H$5:$H$6,0)),"")))</f>
        <v/>
      </c>
      <c r="E42" s="15" t="str">
        <f>IF(OR(A42="",NOT(ISNUMBER(B42)),NOT(ISNUMBER(D42))),"",ROUND(B42*D42,2))</f>
        <v/>
      </c>
      <c r="F42" s="10" t="str">
        <f>IF(A42="","",IF(A42=$A$39,"kann sich nicht selbst enthalten",IF(OR(ISNUMBER(MATCH(A42,'Zutaten'!$A$5:$A$154,0)),ISNUMBER(MATCH(A42,$H$5:$H$6,0))),IF(NOT(ISNUMBER(D42)),"Preis fehlt",IF(NOT(ISNUMBER(B42)),"Menge fehlt",IF(ISNUMBER(MATCH(A42,'Zutaten'!$A$5:$A$154,0)),"",IF(INDEX($K$5:$K$6,MATCH(A42,$H$5:$H$6,0))&gt;0,"Grundrezept unvollständig","")))),IF(ISNUMBER(MATCH(A42,$H$5:$H$19,0)),"steht weiter unten, nach oben verschieben","nicht gefunden"))))</f>
        <v/>
      </c>
      <c r="L42">
        <f>IF(F42="",0,1)</f>
        <v>0</v>
      </c>
    </row>
    <row r="43" spans="1:12" x14ac:dyDescent="0.25">
      <c r="A43" s="5"/>
      <c r="B43" s="12"/>
      <c r="C43" t="str">
        <f>IF(A43="","",IF(ISNUMBER(MATCH(A43,'Zutaten'!$A$5:$A$154,0)),INDEX('Zutaten'!$B$5:$B$154,MATCH(A43,'Zutaten'!$A$5:$A$154,0)),IF(ISNUMBER(MATCH(A43,$H$5:$H$6,0)),INDEX($I$5:$I$6,MATCH(A43,$H$5:$H$6,0)),"")))</f>
        <v/>
      </c>
      <c r="D43" s="13" t="str">
        <f>IF(A43="","",IF(ISNUMBER(MATCH(A43,'Zutaten'!$A$5:$A$154,0)),INDEX('Zutaten'!$G$5:$G$154,MATCH(A43,'Zutaten'!$A$5:$A$154,0)),IF(ISNUMBER(MATCH(A43,$H$5:$H$6,0)),INDEX($J$5:$J$6,MATCH(A43,$H$5:$H$6,0)),"")))</f>
        <v/>
      </c>
      <c r="E43" s="15" t="str">
        <f>IF(OR(A43="",NOT(ISNUMBER(B43)),NOT(ISNUMBER(D43))),"",ROUND(B43*D43,2))</f>
        <v/>
      </c>
      <c r="F43" s="10" t="str">
        <f>IF(A43="","",IF(A43=$A$39,"kann sich nicht selbst enthalten",IF(OR(ISNUMBER(MATCH(A43,'Zutaten'!$A$5:$A$154,0)),ISNUMBER(MATCH(A43,$H$5:$H$6,0))),IF(NOT(ISNUMBER(D43)),"Preis fehlt",IF(NOT(ISNUMBER(B43)),"Menge fehlt",IF(ISNUMBER(MATCH(A43,'Zutaten'!$A$5:$A$154,0)),"",IF(INDEX($K$5:$K$6,MATCH(A43,$H$5:$H$6,0))&gt;0,"Grundrezept unvollständig","")))),IF(ISNUMBER(MATCH(A43,$H$5:$H$19,0)),"steht weiter unten, nach oben verschieben","nicht gefunden"))))</f>
        <v/>
      </c>
      <c r="L43">
        <f>IF(F43="",0,1)</f>
        <v>0</v>
      </c>
    </row>
    <row r="44" spans="1:12" x14ac:dyDescent="0.25">
      <c r="A44" s="5"/>
      <c r="B44" s="12"/>
      <c r="C44" t="str">
        <f>IF(A44="","",IF(ISNUMBER(MATCH(A44,'Zutaten'!$A$5:$A$154,0)),INDEX('Zutaten'!$B$5:$B$154,MATCH(A44,'Zutaten'!$A$5:$A$154,0)),IF(ISNUMBER(MATCH(A44,$H$5:$H$6,0)),INDEX($I$5:$I$6,MATCH(A44,$H$5:$H$6,0)),"")))</f>
        <v/>
      </c>
      <c r="D44" s="13" t="str">
        <f>IF(A44="","",IF(ISNUMBER(MATCH(A44,'Zutaten'!$A$5:$A$154,0)),INDEX('Zutaten'!$G$5:$G$154,MATCH(A44,'Zutaten'!$A$5:$A$154,0)),IF(ISNUMBER(MATCH(A44,$H$5:$H$6,0)),INDEX($J$5:$J$6,MATCH(A44,$H$5:$H$6,0)),"")))</f>
        <v/>
      </c>
      <c r="E44" s="15" t="str">
        <f>IF(OR(A44="",NOT(ISNUMBER(B44)),NOT(ISNUMBER(D44))),"",ROUND(B44*D44,2))</f>
        <v/>
      </c>
      <c r="F44" s="10" t="str">
        <f>IF(A44="","",IF(A44=$A$39,"kann sich nicht selbst enthalten",IF(OR(ISNUMBER(MATCH(A44,'Zutaten'!$A$5:$A$154,0)),ISNUMBER(MATCH(A44,$H$5:$H$6,0))),IF(NOT(ISNUMBER(D44)),"Preis fehlt",IF(NOT(ISNUMBER(B44)),"Menge fehlt",IF(ISNUMBER(MATCH(A44,'Zutaten'!$A$5:$A$154,0)),"",IF(INDEX($K$5:$K$6,MATCH(A44,$H$5:$H$6,0))&gt;0,"Grundrezept unvollständig","")))),IF(ISNUMBER(MATCH(A44,$H$5:$H$19,0)),"steht weiter unten, nach oben verschieben","nicht gefunden"))))</f>
        <v/>
      </c>
      <c r="L44">
        <f>IF(F44="",0,1)</f>
        <v>0</v>
      </c>
    </row>
    <row r="45" spans="1:12" x14ac:dyDescent="0.25">
      <c r="A45" s="5"/>
      <c r="B45" s="12"/>
      <c r="C45" t="str">
        <f>IF(A45="","",IF(ISNUMBER(MATCH(A45,'Zutaten'!$A$5:$A$154,0)),INDEX('Zutaten'!$B$5:$B$154,MATCH(A45,'Zutaten'!$A$5:$A$154,0)),IF(ISNUMBER(MATCH(A45,$H$5:$H$6,0)),INDEX($I$5:$I$6,MATCH(A45,$H$5:$H$6,0)),"")))</f>
        <v/>
      </c>
      <c r="D45" s="13" t="str">
        <f>IF(A45="","",IF(ISNUMBER(MATCH(A45,'Zutaten'!$A$5:$A$154,0)),INDEX('Zutaten'!$G$5:$G$154,MATCH(A45,'Zutaten'!$A$5:$A$154,0)),IF(ISNUMBER(MATCH(A45,$H$5:$H$6,0)),INDEX($J$5:$J$6,MATCH(A45,$H$5:$H$6,0)),"")))</f>
        <v/>
      </c>
      <c r="E45" s="15" t="str">
        <f>IF(OR(A45="",NOT(ISNUMBER(B45)),NOT(ISNUMBER(D45))),"",ROUND(B45*D45,2))</f>
        <v/>
      </c>
      <c r="F45" s="10" t="str">
        <f>IF(A45="","",IF(A45=$A$39,"kann sich nicht selbst enthalten",IF(OR(ISNUMBER(MATCH(A45,'Zutaten'!$A$5:$A$154,0)),ISNUMBER(MATCH(A45,$H$5:$H$6,0))),IF(NOT(ISNUMBER(D45)),"Preis fehlt",IF(NOT(ISNUMBER(B45)),"Menge fehlt",IF(ISNUMBER(MATCH(A45,'Zutaten'!$A$5:$A$154,0)),"",IF(INDEX($K$5:$K$6,MATCH(A45,$H$5:$H$6,0))&gt;0,"Grundrezept unvollständig","")))),IF(ISNUMBER(MATCH(A45,$H$5:$H$19,0)),"steht weiter unten, nach oben verschieben","nicht gefunden"))))</f>
        <v/>
      </c>
      <c r="L45">
        <f>IF(F45="",0,1)</f>
        <v>0</v>
      </c>
    </row>
    <row r="46" spans="1:12" x14ac:dyDescent="0.25">
      <c r="A46" s="5"/>
      <c r="B46" s="12"/>
      <c r="C46" t="str">
        <f>IF(A46="","",IF(ISNUMBER(MATCH(A46,'Zutaten'!$A$5:$A$154,0)),INDEX('Zutaten'!$B$5:$B$154,MATCH(A46,'Zutaten'!$A$5:$A$154,0)),IF(ISNUMBER(MATCH(A46,$H$5:$H$6,0)),INDEX($I$5:$I$6,MATCH(A46,$H$5:$H$6,0)),"")))</f>
        <v/>
      </c>
      <c r="D46" s="13" t="str">
        <f>IF(A46="","",IF(ISNUMBER(MATCH(A46,'Zutaten'!$A$5:$A$154,0)),INDEX('Zutaten'!$G$5:$G$154,MATCH(A46,'Zutaten'!$A$5:$A$154,0)),IF(ISNUMBER(MATCH(A46,$H$5:$H$6,0)),INDEX($J$5:$J$6,MATCH(A46,$H$5:$H$6,0)),"")))</f>
        <v/>
      </c>
      <c r="E46" s="15" t="str">
        <f>IF(OR(A46="",NOT(ISNUMBER(B46)),NOT(ISNUMBER(D46))),"",ROUND(B46*D46,2))</f>
        <v/>
      </c>
      <c r="F46" s="10" t="str">
        <f>IF(A46="","",IF(A46=$A$39,"kann sich nicht selbst enthalten",IF(OR(ISNUMBER(MATCH(A46,'Zutaten'!$A$5:$A$154,0)),ISNUMBER(MATCH(A46,$H$5:$H$6,0))),IF(NOT(ISNUMBER(D46)),"Preis fehlt",IF(NOT(ISNUMBER(B46)),"Menge fehlt",IF(ISNUMBER(MATCH(A46,'Zutaten'!$A$5:$A$154,0)),"",IF(INDEX($K$5:$K$6,MATCH(A46,$H$5:$H$6,0))&gt;0,"Grundrezept unvollständig","")))),IF(ISNUMBER(MATCH(A46,$H$5:$H$19,0)),"steht weiter unten, nach oben verschieben","nicht gefunden"))))</f>
        <v/>
      </c>
      <c r="L46">
        <f>IF(F46="",0,1)</f>
        <v>0</v>
      </c>
    </row>
    <row r="47" spans="1:12" x14ac:dyDescent="0.25">
      <c r="A47" s="5"/>
      <c r="B47" s="12"/>
      <c r="C47" t="str">
        <f>IF(A47="","",IF(ISNUMBER(MATCH(A47,'Zutaten'!$A$5:$A$154,0)),INDEX('Zutaten'!$B$5:$B$154,MATCH(A47,'Zutaten'!$A$5:$A$154,0)),IF(ISNUMBER(MATCH(A47,$H$5:$H$6,0)),INDEX($I$5:$I$6,MATCH(A47,$H$5:$H$6,0)),"")))</f>
        <v/>
      </c>
      <c r="D47" s="13" t="str">
        <f>IF(A47="","",IF(ISNUMBER(MATCH(A47,'Zutaten'!$A$5:$A$154,0)),INDEX('Zutaten'!$G$5:$G$154,MATCH(A47,'Zutaten'!$A$5:$A$154,0)),IF(ISNUMBER(MATCH(A47,$H$5:$H$6,0)),INDEX($J$5:$J$6,MATCH(A47,$H$5:$H$6,0)),"")))</f>
        <v/>
      </c>
      <c r="E47" s="15" t="str">
        <f>IF(OR(A47="",NOT(ISNUMBER(B47)),NOT(ISNUMBER(D47))),"",ROUND(B47*D47,2))</f>
        <v/>
      </c>
      <c r="F47" s="10" t="str">
        <f>IF(A47="","",IF(A47=$A$39,"kann sich nicht selbst enthalten",IF(OR(ISNUMBER(MATCH(A47,'Zutaten'!$A$5:$A$154,0)),ISNUMBER(MATCH(A47,$H$5:$H$6,0))),IF(NOT(ISNUMBER(D47)),"Preis fehlt",IF(NOT(ISNUMBER(B47)),"Menge fehlt",IF(ISNUMBER(MATCH(A47,'Zutaten'!$A$5:$A$154,0)),"",IF(INDEX($K$5:$K$6,MATCH(A47,$H$5:$H$6,0))&gt;0,"Grundrezept unvollständig","")))),IF(ISNUMBER(MATCH(A47,$H$5:$H$19,0)),"steht weiter unten, nach oben verschieben","nicht gefunden"))))</f>
        <v/>
      </c>
      <c r="L47">
        <f>IF(F47="",0,1)</f>
        <v>0</v>
      </c>
    </row>
    <row r="48" spans="1:12" x14ac:dyDescent="0.25">
      <c r="A48" s="5"/>
      <c r="B48" s="12"/>
      <c r="C48" t="str">
        <f>IF(A48="","",IF(ISNUMBER(MATCH(A48,'Zutaten'!$A$5:$A$154,0)),INDEX('Zutaten'!$B$5:$B$154,MATCH(A48,'Zutaten'!$A$5:$A$154,0)),IF(ISNUMBER(MATCH(A48,$H$5:$H$6,0)),INDEX($I$5:$I$6,MATCH(A48,$H$5:$H$6,0)),"")))</f>
        <v/>
      </c>
      <c r="D48" s="13" t="str">
        <f>IF(A48="","",IF(ISNUMBER(MATCH(A48,'Zutaten'!$A$5:$A$154,0)),INDEX('Zutaten'!$G$5:$G$154,MATCH(A48,'Zutaten'!$A$5:$A$154,0)),IF(ISNUMBER(MATCH(A48,$H$5:$H$6,0)),INDEX($J$5:$J$6,MATCH(A48,$H$5:$H$6,0)),"")))</f>
        <v/>
      </c>
      <c r="E48" s="15" t="str">
        <f>IF(OR(A48="",NOT(ISNUMBER(B48)),NOT(ISNUMBER(D48))),"",ROUND(B48*D48,2))</f>
        <v/>
      </c>
      <c r="F48" s="10" t="str">
        <f>IF(A48="","",IF(A48=$A$39,"kann sich nicht selbst enthalten",IF(OR(ISNUMBER(MATCH(A48,'Zutaten'!$A$5:$A$154,0)),ISNUMBER(MATCH(A48,$H$5:$H$6,0))),IF(NOT(ISNUMBER(D48)),"Preis fehlt",IF(NOT(ISNUMBER(B48)),"Menge fehlt",IF(ISNUMBER(MATCH(A48,'Zutaten'!$A$5:$A$154,0)),"",IF(INDEX($K$5:$K$6,MATCH(A48,$H$5:$H$6,0))&gt;0,"Grundrezept unvollständig","")))),IF(ISNUMBER(MATCH(A48,$H$5:$H$19,0)),"steht weiter unten, nach oben verschieben","nicht gefunden"))))</f>
        <v/>
      </c>
      <c r="L48">
        <f>IF(F48="",0,1)</f>
        <v>0</v>
      </c>
    </row>
    <row r="49" spans="1:12" x14ac:dyDescent="0.25">
      <c r="A49" s="5"/>
      <c r="B49" s="12"/>
      <c r="C49" t="str">
        <f>IF(A49="","",IF(ISNUMBER(MATCH(A49,'Zutaten'!$A$5:$A$154,0)),INDEX('Zutaten'!$B$5:$B$154,MATCH(A49,'Zutaten'!$A$5:$A$154,0)),IF(ISNUMBER(MATCH(A49,$H$5:$H$6,0)),INDEX($I$5:$I$6,MATCH(A49,$H$5:$H$6,0)),"")))</f>
        <v/>
      </c>
      <c r="D49" s="13" t="str">
        <f>IF(A49="","",IF(ISNUMBER(MATCH(A49,'Zutaten'!$A$5:$A$154,0)),INDEX('Zutaten'!$G$5:$G$154,MATCH(A49,'Zutaten'!$A$5:$A$154,0)),IF(ISNUMBER(MATCH(A49,$H$5:$H$6,0)),INDEX($J$5:$J$6,MATCH(A49,$H$5:$H$6,0)),"")))</f>
        <v/>
      </c>
      <c r="E49" s="15" t="str">
        <f>IF(OR(A49="",NOT(ISNUMBER(B49)),NOT(ISNUMBER(D49))),"",ROUND(B49*D49,2))</f>
        <v/>
      </c>
      <c r="F49" s="10" t="str">
        <f>IF(A49="","",IF(A49=$A$39,"kann sich nicht selbst enthalten",IF(OR(ISNUMBER(MATCH(A49,'Zutaten'!$A$5:$A$154,0)),ISNUMBER(MATCH(A49,$H$5:$H$6,0))),IF(NOT(ISNUMBER(D49)),"Preis fehlt",IF(NOT(ISNUMBER(B49)),"Menge fehlt",IF(ISNUMBER(MATCH(A49,'Zutaten'!$A$5:$A$154,0)),"",IF(INDEX($K$5:$K$6,MATCH(A49,$H$5:$H$6,0))&gt;0,"Grundrezept unvollständig","")))),IF(ISNUMBER(MATCH(A49,$H$5:$H$19,0)),"steht weiter unten, nach oben verschieben","nicht gefunden"))))</f>
        <v/>
      </c>
      <c r="L49">
        <f>IF(F49="",0,1)</f>
        <v>0</v>
      </c>
    </row>
    <row r="50" spans="1:12" x14ac:dyDescent="0.25">
      <c r="A50" s="5"/>
      <c r="B50" s="12"/>
      <c r="C50" t="str">
        <f>IF(A50="","",IF(ISNUMBER(MATCH(A50,'Zutaten'!$A$5:$A$154,0)),INDEX('Zutaten'!$B$5:$B$154,MATCH(A50,'Zutaten'!$A$5:$A$154,0)),IF(ISNUMBER(MATCH(A50,$H$5:$H$6,0)),INDEX($I$5:$I$6,MATCH(A50,$H$5:$H$6,0)),"")))</f>
        <v/>
      </c>
      <c r="D50" s="13" t="str">
        <f>IF(A50="","",IF(ISNUMBER(MATCH(A50,'Zutaten'!$A$5:$A$154,0)),INDEX('Zutaten'!$G$5:$G$154,MATCH(A50,'Zutaten'!$A$5:$A$154,0)),IF(ISNUMBER(MATCH(A50,$H$5:$H$6,0)),INDEX($J$5:$J$6,MATCH(A50,$H$5:$H$6,0)),"")))</f>
        <v/>
      </c>
      <c r="E50" s="15" t="str">
        <f>IF(OR(A50="",NOT(ISNUMBER(B50)),NOT(ISNUMBER(D50))),"",ROUND(B50*D50,2))</f>
        <v/>
      </c>
      <c r="F50" s="10" t="str">
        <f>IF(A50="","",IF(A50=$A$39,"kann sich nicht selbst enthalten",IF(OR(ISNUMBER(MATCH(A50,'Zutaten'!$A$5:$A$154,0)),ISNUMBER(MATCH(A50,$H$5:$H$6,0))),IF(NOT(ISNUMBER(D50)),"Preis fehlt",IF(NOT(ISNUMBER(B50)),"Menge fehlt",IF(ISNUMBER(MATCH(A50,'Zutaten'!$A$5:$A$154,0)),"",IF(INDEX($K$5:$K$6,MATCH(A50,$H$5:$H$6,0))&gt;0,"Grundrezept unvollständig","")))),IF(ISNUMBER(MATCH(A50,$H$5:$H$19,0)),"steht weiter unten, nach oben verschieben","nicht gefunden"))))</f>
        <v/>
      </c>
      <c r="L50">
        <f>IF(F50="",0,1)</f>
        <v>0</v>
      </c>
    </row>
    <row r="51" spans="1:12" x14ac:dyDescent="0.25">
      <c r="A51" s="5"/>
      <c r="B51" s="12"/>
      <c r="C51" t="str">
        <f>IF(A51="","",IF(ISNUMBER(MATCH(A51,'Zutaten'!$A$5:$A$154,0)),INDEX('Zutaten'!$B$5:$B$154,MATCH(A51,'Zutaten'!$A$5:$A$154,0)),IF(ISNUMBER(MATCH(A51,$H$5:$H$6,0)),INDEX($I$5:$I$6,MATCH(A51,$H$5:$H$6,0)),"")))</f>
        <v/>
      </c>
      <c r="D51" s="13" t="str">
        <f>IF(A51="","",IF(ISNUMBER(MATCH(A51,'Zutaten'!$A$5:$A$154,0)),INDEX('Zutaten'!$G$5:$G$154,MATCH(A51,'Zutaten'!$A$5:$A$154,0)),IF(ISNUMBER(MATCH(A51,$H$5:$H$6,0)),INDEX($J$5:$J$6,MATCH(A51,$H$5:$H$6,0)),"")))</f>
        <v/>
      </c>
      <c r="E51" s="15" t="str">
        <f>IF(OR(A51="",NOT(ISNUMBER(B51)),NOT(ISNUMBER(D51))),"",ROUND(B51*D51,2))</f>
        <v/>
      </c>
      <c r="F51" s="10" t="str">
        <f>IF(A51="","",IF(A51=$A$39,"kann sich nicht selbst enthalten",IF(OR(ISNUMBER(MATCH(A51,'Zutaten'!$A$5:$A$154,0)),ISNUMBER(MATCH(A51,$H$5:$H$6,0))),IF(NOT(ISNUMBER(D51)),"Preis fehlt",IF(NOT(ISNUMBER(B51)),"Menge fehlt",IF(ISNUMBER(MATCH(A51,'Zutaten'!$A$5:$A$154,0)),"",IF(INDEX($K$5:$K$6,MATCH(A51,$H$5:$H$6,0))&gt;0,"Grundrezept unvollständig","")))),IF(ISNUMBER(MATCH(A51,$H$5:$H$19,0)),"steht weiter unten, nach oben verschieben","nicht gefunden"))))</f>
        <v/>
      </c>
      <c r="L51">
        <f>IF(F51="",0,1)</f>
        <v>0</v>
      </c>
    </row>
    <row r="52" spans="1:12" x14ac:dyDescent="0.25">
      <c r="A52" s="5"/>
      <c r="B52" s="12"/>
      <c r="C52" t="str">
        <f>IF(A52="","",IF(ISNUMBER(MATCH(A52,'Zutaten'!$A$5:$A$154,0)),INDEX('Zutaten'!$B$5:$B$154,MATCH(A52,'Zutaten'!$A$5:$A$154,0)),IF(ISNUMBER(MATCH(A52,$H$5:$H$6,0)),INDEX($I$5:$I$6,MATCH(A52,$H$5:$H$6,0)),"")))</f>
        <v/>
      </c>
      <c r="D52" s="13" t="str">
        <f>IF(A52="","",IF(ISNUMBER(MATCH(A52,'Zutaten'!$A$5:$A$154,0)),INDEX('Zutaten'!$G$5:$G$154,MATCH(A52,'Zutaten'!$A$5:$A$154,0)),IF(ISNUMBER(MATCH(A52,$H$5:$H$6,0)),INDEX($J$5:$J$6,MATCH(A52,$H$5:$H$6,0)),"")))</f>
        <v/>
      </c>
      <c r="E52" s="15" t="str">
        <f>IF(OR(A52="",NOT(ISNUMBER(B52)),NOT(ISNUMBER(D52))),"",ROUND(B52*D52,2))</f>
        <v/>
      </c>
      <c r="F52" s="10" t="str">
        <f>IF(A52="","",IF(A52=$A$39,"kann sich nicht selbst enthalten",IF(OR(ISNUMBER(MATCH(A52,'Zutaten'!$A$5:$A$154,0)),ISNUMBER(MATCH(A52,$H$5:$H$6,0))),IF(NOT(ISNUMBER(D52)),"Preis fehlt",IF(NOT(ISNUMBER(B52)),"Menge fehlt",IF(ISNUMBER(MATCH(A52,'Zutaten'!$A$5:$A$154,0)),"",IF(INDEX($K$5:$K$6,MATCH(A52,$H$5:$H$6,0))&gt;0,"Grundrezept unvollständig","")))),IF(ISNUMBER(MATCH(A52,$H$5:$H$19,0)),"steht weiter unten, nach oben verschieben","nicht gefunden"))))</f>
        <v/>
      </c>
      <c r="L52">
        <f>IF(F52="",0,1)</f>
        <v>0</v>
      </c>
    </row>
    <row r="53" spans="1:5" x14ac:dyDescent="0.25">
      <c r="A53" s="16" t="s">
        <v>47</v>
      </c>
      <c r="E53" s="9" t="str">
        <f>IF(A39="","",ROUND(SUM(E41:E52),2))</f>
        <v/>
      </c>
    </row>
    <row r="54" spans="1:5" x14ac:dyDescent="0.25">
      <c r="A54" s="16" t="s">
        <v>39</v>
      </c>
      <c r="E54" s="17" t="str">
        <f>IF(OR(A39="",NOT(ISNUMBER(C39))),"",IF(C39&lt;=0,"",E53/C39))</f>
        <v/>
      </c>
    </row>
    <row r="56" spans="1:5" x14ac:dyDescent="0.25">
      <c r="A56" s="11"/>
      <c r="B56" s="2" t="s">
        <v>42</v>
      </c>
      <c r="C56" s="12"/>
      <c r="D56" s="5"/>
      <c r="E56" s="10" t="str">
        <f>IF(A56="","",IF(COUNTIF($H$5:$H$19,A56)&gt;1,"Name doppelt, nur der erste zählt",IF(ISNUMBER(MATCH(A56,'Zutaten'!$A$5:$A$154,0)),"Name ist auch eine Zutat",IF(NOT(ISNUMBER(C56)),"«Ansatz ergibt» fehlt",IF(C56&lt;=0,"«Ansatz ergibt» fehlt",IF(SUM(L58:L69)&gt;0,"Zeilen mit Hinweis prüfen",""))))))</f>
        <v/>
      </c>
    </row>
    <row r="57" spans="1:6" x14ac:dyDescent="0.25">
      <c r="A57" s="4" t="s">
        <v>43</v>
      </c>
      <c r="B57" s="4" t="s">
        <v>44</v>
      </c>
      <c r="C57" s="4" t="s">
        <v>18</v>
      </c>
      <c r="D57" s="4" t="s">
        <v>45</v>
      </c>
      <c r="E57" s="4" t="s">
        <v>46</v>
      </c>
      <c r="F57" s="4" t="s">
        <v>24</v>
      </c>
    </row>
    <row r="58" spans="1:12" x14ac:dyDescent="0.25">
      <c r="A58" s="5"/>
      <c r="B58" s="12"/>
      <c r="C58" t="str">
        <f>IF(A58="","",IF(ISNUMBER(MATCH(A58,'Zutaten'!$A$5:$A$154,0)),INDEX('Zutaten'!$B$5:$B$154,MATCH(A58,'Zutaten'!$A$5:$A$154,0)),IF(ISNUMBER(MATCH(A58,$H$5:$H$7,0)),INDEX($I$5:$I$7,MATCH(A58,$H$5:$H$7,0)),"")))</f>
        <v/>
      </c>
      <c r="D58" s="13" t="str">
        <f>IF(A58="","",IF(ISNUMBER(MATCH(A58,'Zutaten'!$A$5:$A$154,0)),INDEX('Zutaten'!$G$5:$G$154,MATCH(A58,'Zutaten'!$A$5:$A$154,0)),IF(ISNUMBER(MATCH(A58,$H$5:$H$7,0)),INDEX($J$5:$J$7,MATCH(A58,$H$5:$H$7,0)),"")))</f>
        <v/>
      </c>
      <c r="E58" s="15" t="str">
        <f>IF(OR(A58="",NOT(ISNUMBER(B58)),NOT(ISNUMBER(D58))),"",ROUND(B58*D58,2))</f>
        <v/>
      </c>
      <c r="F58" s="10" t="str">
        <f>IF(A58="","",IF(A58=$A$56,"kann sich nicht selbst enthalten",IF(OR(ISNUMBER(MATCH(A58,'Zutaten'!$A$5:$A$154,0)),ISNUMBER(MATCH(A58,$H$5:$H$7,0))),IF(NOT(ISNUMBER(D58)),"Preis fehlt",IF(NOT(ISNUMBER(B58)),"Menge fehlt",IF(ISNUMBER(MATCH(A58,'Zutaten'!$A$5:$A$154,0)),"",IF(INDEX($K$5:$K$7,MATCH(A58,$H$5:$H$7,0))&gt;0,"Grundrezept unvollständig","")))),IF(ISNUMBER(MATCH(A58,$H$5:$H$19,0)),"steht weiter unten, nach oben verschieben","nicht gefunden"))))</f>
        <v/>
      </c>
      <c r="L58">
        <f>IF(F58="",0,1)</f>
        <v>0</v>
      </c>
    </row>
    <row r="59" spans="1:12" x14ac:dyDescent="0.25">
      <c r="A59" s="5"/>
      <c r="B59" s="12"/>
      <c r="C59" t="str">
        <f>IF(A59="","",IF(ISNUMBER(MATCH(A59,'Zutaten'!$A$5:$A$154,0)),INDEX('Zutaten'!$B$5:$B$154,MATCH(A59,'Zutaten'!$A$5:$A$154,0)),IF(ISNUMBER(MATCH(A59,$H$5:$H$7,0)),INDEX($I$5:$I$7,MATCH(A59,$H$5:$H$7,0)),"")))</f>
        <v/>
      </c>
      <c r="D59" s="13" t="str">
        <f>IF(A59="","",IF(ISNUMBER(MATCH(A59,'Zutaten'!$A$5:$A$154,0)),INDEX('Zutaten'!$G$5:$G$154,MATCH(A59,'Zutaten'!$A$5:$A$154,0)),IF(ISNUMBER(MATCH(A59,$H$5:$H$7,0)),INDEX($J$5:$J$7,MATCH(A59,$H$5:$H$7,0)),"")))</f>
        <v/>
      </c>
      <c r="E59" s="15" t="str">
        <f>IF(OR(A59="",NOT(ISNUMBER(B59)),NOT(ISNUMBER(D59))),"",ROUND(B59*D59,2))</f>
        <v/>
      </c>
      <c r="F59" s="10" t="str">
        <f>IF(A59="","",IF(A59=$A$56,"kann sich nicht selbst enthalten",IF(OR(ISNUMBER(MATCH(A59,'Zutaten'!$A$5:$A$154,0)),ISNUMBER(MATCH(A59,$H$5:$H$7,0))),IF(NOT(ISNUMBER(D59)),"Preis fehlt",IF(NOT(ISNUMBER(B59)),"Menge fehlt",IF(ISNUMBER(MATCH(A59,'Zutaten'!$A$5:$A$154,0)),"",IF(INDEX($K$5:$K$7,MATCH(A59,$H$5:$H$7,0))&gt;0,"Grundrezept unvollständig","")))),IF(ISNUMBER(MATCH(A59,$H$5:$H$19,0)),"steht weiter unten, nach oben verschieben","nicht gefunden"))))</f>
        <v/>
      </c>
      <c r="L59">
        <f>IF(F59="",0,1)</f>
        <v>0</v>
      </c>
    </row>
    <row r="60" spans="1:12" x14ac:dyDescent="0.25">
      <c r="A60" s="5"/>
      <c r="B60" s="12"/>
      <c r="C60" t="str">
        <f>IF(A60="","",IF(ISNUMBER(MATCH(A60,'Zutaten'!$A$5:$A$154,0)),INDEX('Zutaten'!$B$5:$B$154,MATCH(A60,'Zutaten'!$A$5:$A$154,0)),IF(ISNUMBER(MATCH(A60,$H$5:$H$7,0)),INDEX($I$5:$I$7,MATCH(A60,$H$5:$H$7,0)),"")))</f>
        <v/>
      </c>
      <c r="D60" s="13" t="str">
        <f>IF(A60="","",IF(ISNUMBER(MATCH(A60,'Zutaten'!$A$5:$A$154,0)),INDEX('Zutaten'!$G$5:$G$154,MATCH(A60,'Zutaten'!$A$5:$A$154,0)),IF(ISNUMBER(MATCH(A60,$H$5:$H$7,0)),INDEX($J$5:$J$7,MATCH(A60,$H$5:$H$7,0)),"")))</f>
        <v/>
      </c>
      <c r="E60" s="15" t="str">
        <f>IF(OR(A60="",NOT(ISNUMBER(B60)),NOT(ISNUMBER(D60))),"",ROUND(B60*D60,2))</f>
        <v/>
      </c>
      <c r="F60" s="10" t="str">
        <f>IF(A60="","",IF(A60=$A$56,"kann sich nicht selbst enthalten",IF(OR(ISNUMBER(MATCH(A60,'Zutaten'!$A$5:$A$154,0)),ISNUMBER(MATCH(A60,$H$5:$H$7,0))),IF(NOT(ISNUMBER(D60)),"Preis fehlt",IF(NOT(ISNUMBER(B60)),"Menge fehlt",IF(ISNUMBER(MATCH(A60,'Zutaten'!$A$5:$A$154,0)),"",IF(INDEX($K$5:$K$7,MATCH(A60,$H$5:$H$7,0))&gt;0,"Grundrezept unvollständig","")))),IF(ISNUMBER(MATCH(A60,$H$5:$H$19,0)),"steht weiter unten, nach oben verschieben","nicht gefunden"))))</f>
        <v/>
      </c>
      <c r="L60">
        <f>IF(F60="",0,1)</f>
        <v>0</v>
      </c>
    </row>
    <row r="61" spans="1:12" x14ac:dyDescent="0.25">
      <c r="A61" s="5"/>
      <c r="B61" s="12"/>
      <c r="C61" t="str">
        <f>IF(A61="","",IF(ISNUMBER(MATCH(A61,'Zutaten'!$A$5:$A$154,0)),INDEX('Zutaten'!$B$5:$B$154,MATCH(A61,'Zutaten'!$A$5:$A$154,0)),IF(ISNUMBER(MATCH(A61,$H$5:$H$7,0)),INDEX($I$5:$I$7,MATCH(A61,$H$5:$H$7,0)),"")))</f>
        <v/>
      </c>
      <c r="D61" s="13" t="str">
        <f>IF(A61="","",IF(ISNUMBER(MATCH(A61,'Zutaten'!$A$5:$A$154,0)),INDEX('Zutaten'!$G$5:$G$154,MATCH(A61,'Zutaten'!$A$5:$A$154,0)),IF(ISNUMBER(MATCH(A61,$H$5:$H$7,0)),INDEX($J$5:$J$7,MATCH(A61,$H$5:$H$7,0)),"")))</f>
        <v/>
      </c>
      <c r="E61" s="15" t="str">
        <f>IF(OR(A61="",NOT(ISNUMBER(B61)),NOT(ISNUMBER(D61))),"",ROUND(B61*D61,2))</f>
        <v/>
      </c>
      <c r="F61" s="10" t="str">
        <f>IF(A61="","",IF(A61=$A$56,"kann sich nicht selbst enthalten",IF(OR(ISNUMBER(MATCH(A61,'Zutaten'!$A$5:$A$154,0)),ISNUMBER(MATCH(A61,$H$5:$H$7,0))),IF(NOT(ISNUMBER(D61)),"Preis fehlt",IF(NOT(ISNUMBER(B61)),"Menge fehlt",IF(ISNUMBER(MATCH(A61,'Zutaten'!$A$5:$A$154,0)),"",IF(INDEX($K$5:$K$7,MATCH(A61,$H$5:$H$7,0))&gt;0,"Grundrezept unvollständig","")))),IF(ISNUMBER(MATCH(A61,$H$5:$H$19,0)),"steht weiter unten, nach oben verschieben","nicht gefunden"))))</f>
        <v/>
      </c>
      <c r="L61">
        <f>IF(F61="",0,1)</f>
        <v>0</v>
      </c>
    </row>
    <row r="62" spans="1:12" x14ac:dyDescent="0.25">
      <c r="A62" s="5"/>
      <c r="B62" s="12"/>
      <c r="C62" t="str">
        <f>IF(A62="","",IF(ISNUMBER(MATCH(A62,'Zutaten'!$A$5:$A$154,0)),INDEX('Zutaten'!$B$5:$B$154,MATCH(A62,'Zutaten'!$A$5:$A$154,0)),IF(ISNUMBER(MATCH(A62,$H$5:$H$7,0)),INDEX($I$5:$I$7,MATCH(A62,$H$5:$H$7,0)),"")))</f>
        <v/>
      </c>
      <c r="D62" s="13" t="str">
        <f>IF(A62="","",IF(ISNUMBER(MATCH(A62,'Zutaten'!$A$5:$A$154,0)),INDEX('Zutaten'!$G$5:$G$154,MATCH(A62,'Zutaten'!$A$5:$A$154,0)),IF(ISNUMBER(MATCH(A62,$H$5:$H$7,0)),INDEX($J$5:$J$7,MATCH(A62,$H$5:$H$7,0)),"")))</f>
        <v/>
      </c>
      <c r="E62" s="15" t="str">
        <f>IF(OR(A62="",NOT(ISNUMBER(B62)),NOT(ISNUMBER(D62))),"",ROUND(B62*D62,2))</f>
        <v/>
      </c>
      <c r="F62" s="10" t="str">
        <f>IF(A62="","",IF(A62=$A$56,"kann sich nicht selbst enthalten",IF(OR(ISNUMBER(MATCH(A62,'Zutaten'!$A$5:$A$154,0)),ISNUMBER(MATCH(A62,$H$5:$H$7,0))),IF(NOT(ISNUMBER(D62)),"Preis fehlt",IF(NOT(ISNUMBER(B62)),"Menge fehlt",IF(ISNUMBER(MATCH(A62,'Zutaten'!$A$5:$A$154,0)),"",IF(INDEX($K$5:$K$7,MATCH(A62,$H$5:$H$7,0))&gt;0,"Grundrezept unvollständig","")))),IF(ISNUMBER(MATCH(A62,$H$5:$H$19,0)),"steht weiter unten, nach oben verschieben","nicht gefunden"))))</f>
        <v/>
      </c>
      <c r="L62">
        <f>IF(F62="",0,1)</f>
        <v>0</v>
      </c>
    </row>
    <row r="63" spans="1:12" x14ac:dyDescent="0.25">
      <c r="A63" s="5"/>
      <c r="B63" s="12"/>
      <c r="C63" t="str">
        <f>IF(A63="","",IF(ISNUMBER(MATCH(A63,'Zutaten'!$A$5:$A$154,0)),INDEX('Zutaten'!$B$5:$B$154,MATCH(A63,'Zutaten'!$A$5:$A$154,0)),IF(ISNUMBER(MATCH(A63,$H$5:$H$7,0)),INDEX($I$5:$I$7,MATCH(A63,$H$5:$H$7,0)),"")))</f>
        <v/>
      </c>
      <c r="D63" s="13" t="str">
        <f>IF(A63="","",IF(ISNUMBER(MATCH(A63,'Zutaten'!$A$5:$A$154,0)),INDEX('Zutaten'!$G$5:$G$154,MATCH(A63,'Zutaten'!$A$5:$A$154,0)),IF(ISNUMBER(MATCH(A63,$H$5:$H$7,0)),INDEX($J$5:$J$7,MATCH(A63,$H$5:$H$7,0)),"")))</f>
        <v/>
      </c>
      <c r="E63" s="15" t="str">
        <f>IF(OR(A63="",NOT(ISNUMBER(B63)),NOT(ISNUMBER(D63))),"",ROUND(B63*D63,2))</f>
        <v/>
      </c>
      <c r="F63" s="10" t="str">
        <f>IF(A63="","",IF(A63=$A$56,"kann sich nicht selbst enthalten",IF(OR(ISNUMBER(MATCH(A63,'Zutaten'!$A$5:$A$154,0)),ISNUMBER(MATCH(A63,$H$5:$H$7,0))),IF(NOT(ISNUMBER(D63)),"Preis fehlt",IF(NOT(ISNUMBER(B63)),"Menge fehlt",IF(ISNUMBER(MATCH(A63,'Zutaten'!$A$5:$A$154,0)),"",IF(INDEX($K$5:$K$7,MATCH(A63,$H$5:$H$7,0))&gt;0,"Grundrezept unvollständig","")))),IF(ISNUMBER(MATCH(A63,$H$5:$H$19,0)),"steht weiter unten, nach oben verschieben","nicht gefunden"))))</f>
        <v/>
      </c>
      <c r="L63">
        <f>IF(F63="",0,1)</f>
        <v>0</v>
      </c>
    </row>
    <row r="64" spans="1:12" x14ac:dyDescent="0.25">
      <c r="A64" s="5"/>
      <c r="B64" s="12"/>
      <c r="C64" t="str">
        <f>IF(A64="","",IF(ISNUMBER(MATCH(A64,'Zutaten'!$A$5:$A$154,0)),INDEX('Zutaten'!$B$5:$B$154,MATCH(A64,'Zutaten'!$A$5:$A$154,0)),IF(ISNUMBER(MATCH(A64,$H$5:$H$7,0)),INDEX($I$5:$I$7,MATCH(A64,$H$5:$H$7,0)),"")))</f>
        <v/>
      </c>
      <c r="D64" s="13" t="str">
        <f>IF(A64="","",IF(ISNUMBER(MATCH(A64,'Zutaten'!$A$5:$A$154,0)),INDEX('Zutaten'!$G$5:$G$154,MATCH(A64,'Zutaten'!$A$5:$A$154,0)),IF(ISNUMBER(MATCH(A64,$H$5:$H$7,0)),INDEX($J$5:$J$7,MATCH(A64,$H$5:$H$7,0)),"")))</f>
        <v/>
      </c>
      <c r="E64" s="15" t="str">
        <f>IF(OR(A64="",NOT(ISNUMBER(B64)),NOT(ISNUMBER(D64))),"",ROUND(B64*D64,2))</f>
        <v/>
      </c>
      <c r="F64" s="10" t="str">
        <f>IF(A64="","",IF(A64=$A$56,"kann sich nicht selbst enthalten",IF(OR(ISNUMBER(MATCH(A64,'Zutaten'!$A$5:$A$154,0)),ISNUMBER(MATCH(A64,$H$5:$H$7,0))),IF(NOT(ISNUMBER(D64)),"Preis fehlt",IF(NOT(ISNUMBER(B64)),"Menge fehlt",IF(ISNUMBER(MATCH(A64,'Zutaten'!$A$5:$A$154,0)),"",IF(INDEX($K$5:$K$7,MATCH(A64,$H$5:$H$7,0))&gt;0,"Grundrezept unvollständig","")))),IF(ISNUMBER(MATCH(A64,$H$5:$H$19,0)),"steht weiter unten, nach oben verschieben","nicht gefunden"))))</f>
        <v/>
      </c>
      <c r="L64">
        <f>IF(F64="",0,1)</f>
        <v>0</v>
      </c>
    </row>
    <row r="65" spans="1:12" x14ac:dyDescent="0.25">
      <c r="A65" s="5"/>
      <c r="B65" s="12"/>
      <c r="C65" t="str">
        <f>IF(A65="","",IF(ISNUMBER(MATCH(A65,'Zutaten'!$A$5:$A$154,0)),INDEX('Zutaten'!$B$5:$B$154,MATCH(A65,'Zutaten'!$A$5:$A$154,0)),IF(ISNUMBER(MATCH(A65,$H$5:$H$7,0)),INDEX($I$5:$I$7,MATCH(A65,$H$5:$H$7,0)),"")))</f>
        <v/>
      </c>
      <c r="D65" s="13" t="str">
        <f>IF(A65="","",IF(ISNUMBER(MATCH(A65,'Zutaten'!$A$5:$A$154,0)),INDEX('Zutaten'!$G$5:$G$154,MATCH(A65,'Zutaten'!$A$5:$A$154,0)),IF(ISNUMBER(MATCH(A65,$H$5:$H$7,0)),INDEX($J$5:$J$7,MATCH(A65,$H$5:$H$7,0)),"")))</f>
        <v/>
      </c>
      <c r="E65" s="15" t="str">
        <f>IF(OR(A65="",NOT(ISNUMBER(B65)),NOT(ISNUMBER(D65))),"",ROUND(B65*D65,2))</f>
        <v/>
      </c>
      <c r="F65" s="10" t="str">
        <f>IF(A65="","",IF(A65=$A$56,"kann sich nicht selbst enthalten",IF(OR(ISNUMBER(MATCH(A65,'Zutaten'!$A$5:$A$154,0)),ISNUMBER(MATCH(A65,$H$5:$H$7,0))),IF(NOT(ISNUMBER(D65)),"Preis fehlt",IF(NOT(ISNUMBER(B65)),"Menge fehlt",IF(ISNUMBER(MATCH(A65,'Zutaten'!$A$5:$A$154,0)),"",IF(INDEX($K$5:$K$7,MATCH(A65,$H$5:$H$7,0))&gt;0,"Grundrezept unvollständig","")))),IF(ISNUMBER(MATCH(A65,$H$5:$H$19,0)),"steht weiter unten, nach oben verschieben","nicht gefunden"))))</f>
        <v/>
      </c>
      <c r="L65">
        <f>IF(F65="",0,1)</f>
        <v>0</v>
      </c>
    </row>
    <row r="66" spans="1:12" x14ac:dyDescent="0.25">
      <c r="A66" s="5"/>
      <c r="B66" s="12"/>
      <c r="C66" t="str">
        <f>IF(A66="","",IF(ISNUMBER(MATCH(A66,'Zutaten'!$A$5:$A$154,0)),INDEX('Zutaten'!$B$5:$B$154,MATCH(A66,'Zutaten'!$A$5:$A$154,0)),IF(ISNUMBER(MATCH(A66,$H$5:$H$7,0)),INDEX($I$5:$I$7,MATCH(A66,$H$5:$H$7,0)),"")))</f>
        <v/>
      </c>
      <c r="D66" s="13" t="str">
        <f>IF(A66="","",IF(ISNUMBER(MATCH(A66,'Zutaten'!$A$5:$A$154,0)),INDEX('Zutaten'!$G$5:$G$154,MATCH(A66,'Zutaten'!$A$5:$A$154,0)),IF(ISNUMBER(MATCH(A66,$H$5:$H$7,0)),INDEX($J$5:$J$7,MATCH(A66,$H$5:$H$7,0)),"")))</f>
        <v/>
      </c>
      <c r="E66" s="15" t="str">
        <f>IF(OR(A66="",NOT(ISNUMBER(B66)),NOT(ISNUMBER(D66))),"",ROUND(B66*D66,2))</f>
        <v/>
      </c>
      <c r="F66" s="10" t="str">
        <f>IF(A66="","",IF(A66=$A$56,"kann sich nicht selbst enthalten",IF(OR(ISNUMBER(MATCH(A66,'Zutaten'!$A$5:$A$154,0)),ISNUMBER(MATCH(A66,$H$5:$H$7,0))),IF(NOT(ISNUMBER(D66)),"Preis fehlt",IF(NOT(ISNUMBER(B66)),"Menge fehlt",IF(ISNUMBER(MATCH(A66,'Zutaten'!$A$5:$A$154,0)),"",IF(INDEX($K$5:$K$7,MATCH(A66,$H$5:$H$7,0))&gt;0,"Grundrezept unvollständig","")))),IF(ISNUMBER(MATCH(A66,$H$5:$H$19,0)),"steht weiter unten, nach oben verschieben","nicht gefunden"))))</f>
        <v/>
      </c>
      <c r="L66">
        <f>IF(F66="",0,1)</f>
        <v>0</v>
      </c>
    </row>
    <row r="67" spans="1:12" x14ac:dyDescent="0.25">
      <c r="A67" s="5"/>
      <c r="B67" s="12"/>
      <c r="C67" t="str">
        <f>IF(A67="","",IF(ISNUMBER(MATCH(A67,'Zutaten'!$A$5:$A$154,0)),INDEX('Zutaten'!$B$5:$B$154,MATCH(A67,'Zutaten'!$A$5:$A$154,0)),IF(ISNUMBER(MATCH(A67,$H$5:$H$7,0)),INDEX($I$5:$I$7,MATCH(A67,$H$5:$H$7,0)),"")))</f>
        <v/>
      </c>
      <c r="D67" s="13" t="str">
        <f>IF(A67="","",IF(ISNUMBER(MATCH(A67,'Zutaten'!$A$5:$A$154,0)),INDEX('Zutaten'!$G$5:$G$154,MATCH(A67,'Zutaten'!$A$5:$A$154,0)),IF(ISNUMBER(MATCH(A67,$H$5:$H$7,0)),INDEX($J$5:$J$7,MATCH(A67,$H$5:$H$7,0)),"")))</f>
        <v/>
      </c>
      <c r="E67" s="15" t="str">
        <f>IF(OR(A67="",NOT(ISNUMBER(B67)),NOT(ISNUMBER(D67))),"",ROUND(B67*D67,2))</f>
        <v/>
      </c>
      <c r="F67" s="10" t="str">
        <f>IF(A67="","",IF(A67=$A$56,"kann sich nicht selbst enthalten",IF(OR(ISNUMBER(MATCH(A67,'Zutaten'!$A$5:$A$154,0)),ISNUMBER(MATCH(A67,$H$5:$H$7,0))),IF(NOT(ISNUMBER(D67)),"Preis fehlt",IF(NOT(ISNUMBER(B67)),"Menge fehlt",IF(ISNUMBER(MATCH(A67,'Zutaten'!$A$5:$A$154,0)),"",IF(INDEX($K$5:$K$7,MATCH(A67,$H$5:$H$7,0))&gt;0,"Grundrezept unvollständig","")))),IF(ISNUMBER(MATCH(A67,$H$5:$H$19,0)),"steht weiter unten, nach oben verschieben","nicht gefunden"))))</f>
        <v/>
      </c>
      <c r="L67">
        <f>IF(F67="",0,1)</f>
        <v>0</v>
      </c>
    </row>
    <row r="68" spans="1:12" x14ac:dyDescent="0.25">
      <c r="A68" s="5"/>
      <c r="B68" s="12"/>
      <c r="C68" t="str">
        <f>IF(A68="","",IF(ISNUMBER(MATCH(A68,'Zutaten'!$A$5:$A$154,0)),INDEX('Zutaten'!$B$5:$B$154,MATCH(A68,'Zutaten'!$A$5:$A$154,0)),IF(ISNUMBER(MATCH(A68,$H$5:$H$7,0)),INDEX($I$5:$I$7,MATCH(A68,$H$5:$H$7,0)),"")))</f>
        <v/>
      </c>
      <c r="D68" s="13" t="str">
        <f>IF(A68="","",IF(ISNUMBER(MATCH(A68,'Zutaten'!$A$5:$A$154,0)),INDEX('Zutaten'!$G$5:$G$154,MATCH(A68,'Zutaten'!$A$5:$A$154,0)),IF(ISNUMBER(MATCH(A68,$H$5:$H$7,0)),INDEX($J$5:$J$7,MATCH(A68,$H$5:$H$7,0)),"")))</f>
        <v/>
      </c>
      <c r="E68" s="15" t="str">
        <f>IF(OR(A68="",NOT(ISNUMBER(B68)),NOT(ISNUMBER(D68))),"",ROUND(B68*D68,2))</f>
        <v/>
      </c>
      <c r="F68" s="10" t="str">
        <f>IF(A68="","",IF(A68=$A$56,"kann sich nicht selbst enthalten",IF(OR(ISNUMBER(MATCH(A68,'Zutaten'!$A$5:$A$154,0)),ISNUMBER(MATCH(A68,$H$5:$H$7,0))),IF(NOT(ISNUMBER(D68)),"Preis fehlt",IF(NOT(ISNUMBER(B68)),"Menge fehlt",IF(ISNUMBER(MATCH(A68,'Zutaten'!$A$5:$A$154,0)),"",IF(INDEX($K$5:$K$7,MATCH(A68,$H$5:$H$7,0))&gt;0,"Grundrezept unvollständig","")))),IF(ISNUMBER(MATCH(A68,$H$5:$H$19,0)),"steht weiter unten, nach oben verschieben","nicht gefunden"))))</f>
        <v/>
      </c>
      <c r="L68">
        <f>IF(F68="",0,1)</f>
        <v>0</v>
      </c>
    </row>
    <row r="69" spans="1:12" x14ac:dyDescent="0.25">
      <c r="A69" s="5"/>
      <c r="B69" s="12"/>
      <c r="C69" t="str">
        <f>IF(A69="","",IF(ISNUMBER(MATCH(A69,'Zutaten'!$A$5:$A$154,0)),INDEX('Zutaten'!$B$5:$B$154,MATCH(A69,'Zutaten'!$A$5:$A$154,0)),IF(ISNUMBER(MATCH(A69,$H$5:$H$7,0)),INDEX($I$5:$I$7,MATCH(A69,$H$5:$H$7,0)),"")))</f>
        <v/>
      </c>
      <c r="D69" s="13" t="str">
        <f>IF(A69="","",IF(ISNUMBER(MATCH(A69,'Zutaten'!$A$5:$A$154,0)),INDEX('Zutaten'!$G$5:$G$154,MATCH(A69,'Zutaten'!$A$5:$A$154,0)),IF(ISNUMBER(MATCH(A69,$H$5:$H$7,0)),INDEX($J$5:$J$7,MATCH(A69,$H$5:$H$7,0)),"")))</f>
        <v/>
      </c>
      <c r="E69" s="15" t="str">
        <f>IF(OR(A69="",NOT(ISNUMBER(B69)),NOT(ISNUMBER(D69))),"",ROUND(B69*D69,2))</f>
        <v/>
      </c>
      <c r="F69" s="10" t="str">
        <f>IF(A69="","",IF(A69=$A$56,"kann sich nicht selbst enthalten",IF(OR(ISNUMBER(MATCH(A69,'Zutaten'!$A$5:$A$154,0)),ISNUMBER(MATCH(A69,$H$5:$H$7,0))),IF(NOT(ISNUMBER(D69)),"Preis fehlt",IF(NOT(ISNUMBER(B69)),"Menge fehlt",IF(ISNUMBER(MATCH(A69,'Zutaten'!$A$5:$A$154,0)),"",IF(INDEX($K$5:$K$7,MATCH(A69,$H$5:$H$7,0))&gt;0,"Grundrezept unvollständig","")))),IF(ISNUMBER(MATCH(A69,$H$5:$H$19,0)),"steht weiter unten, nach oben verschieben","nicht gefunden"))))</f>
        <v/>
      </c>
      <c r="L69">
        <f>IF(F69="",0,1)</f>
        <v>0</v>
      </c>
    </row>
    <row r="70" spans="1:5" x14ac:dyDescent="0.25">
      <c r="A70" s="16" t="s">
        <v>47</v>
      </c>
      <c r="E70" s="9" t="str">
        <f>IF(A56="","",ROUND(SUM(E58:E69),2))</f>
        <v/>
      </c>
    </row>
    <row r="71" spans="1:5" x14ac:dyDescent="0.25">
      <c r="A71" s="16" t="s">
        <v>39</v>
      </c>
      <c r="E71" s="17" t="str">
        <f>IF(OR(A56="",NOT(ISNUMBER(C56))),"",IF(C56&lt;=0,"",E70/C56))</f>
        <v/>
      </c>
    </row>
    <row r="73" spans="1:5" x14ac:dyDescent="0.25">
      <c r="A73" s="11"/>
      <c r="B73" s="2" t="s">
        <v>42</v>
      </c>
      <c r="C73" s="12"/>
      <c r="D73" s="5"/>
      <c r="E73" s="10" t="str">
        <f>IF(A73="","",IF(COUNTIF($H$5:$H$19,A73)&gt;1,"Name doppelt, nur der erste zählt",IF(ISNUMBER(MATCH(A73,'Zutaten'!$A$5:$A$154,0)),"Name ist auch eine Zutat",IF(NOT(ISNUMBER(C73)),"«Ansatz ergibt» fehlt",IF(C73&lt;=0,"«Ansatz ergibt» fehlt",IF(SUM(L75:L86)&gt;0,"Zeilen mit Hinweis prüfen",""))))))</f>
        <v/>
      </c>
    </row>
    <row r="74" spans="1:6" x14ac:dyDescent="0.25">
      <c r="A74" s="4" t="s">
        <v>43</v>
      </c>
      <c r="B74" s="4" t="s">
        <v>44</v>
      </c>
      <c r="C74" s="4" t="s">
        <v>18</v>
      </c>
      <c r="D74" s="4" t="s">
        <v>45</v>
      </c>
      <c r="E74" s="4" t="s">
        <v>46</v>
      </c>
      <c r="F74" s="4" t="s">
        <v>24</v>
      </c>
    </row>
    <row r="75" spans="1:12" x14ac:dyDescent="0.25">
      <c r="A75" s="5"/>
      <c r="B75" s="12"/>
      <c r="C75" t="str">
        <f>IF(A75="","",IF(ISNUMBER(MATCH(A75,'Zutaten'!$A$5:$A$154,0)),INDEX('Zutaten'!$B$5:$B$154,MATCH(A75,'Zutaten'!$A$5:$A$154,0)),IF(ISNUMBER(MATCH(A75,$H$5:$H$8,0)),INDEX($I$5:$I$8,MATCH(A75,$H$5:$H$8,0)),"")))</f>
        <v/>
      </c>
      <c r="D75" s="13" t="str">
        <f>IF(A75="","",IF(ISNUMBER(MATCH(A75,'Zutaten'!$A$5:$A$154,0)),INDEX('Zutaten'!$G$5:$G$154,MATCH(A75,'Zutaten'!$A$5:$A$154,0)),IF(ISNUMBER(MATCH(A75,$H$5:$H$8,0)),INDEX($J$5:$J$8,MATCH(A75,$H$5:$H$8,0)),"")))</f>
        <v/>
      </c>
      <c r="E75" s="15" t="str">
        <f>IF(OR(A75="",NOT(ISNUMBER(B75)),NOT(ISNUMBER(D75))),"",ROUND(B75*D75,2))</f>
        <v/>
      </c>
      <c r="F75" s="10" t="str">
        <f>IF(A75="","",IF(A75=$A$73,"kann sich nicht selbst enthalten",IF(OR(ISNUMBER(MATCH(A75,'Zutaten'!$A$5:$A$154,0)),ISNUMBER(MATCH(A75,$H$5:$H$8,0))),IF(NOT(ISNUMBER(D75)),"Preis fehlt",IF(NOT(ISNUMBER(B75)),"Menge fehlt",IF(ISNUMBER(MATCH(A75,'Zutaten'!$A$5:$A$154,0)),"",IF(INDEX($K$5:$K$8,MATCH(A75,$H$5:$H$8,0))&gt;0,"Grundrezept unvollständig","")))),IF(ISNUMBER(MATCH(A75,$H$5:$H$19,0)),"steht weiter unten, nach oben verschieben","nicht gefunden"))))</f>
        <v/>
      </c>
      <c r="L75">
        <f>IF(F75="",0,1)</f>
        <v>0</v>
      </c>
    </row>
    <row r="76" spans="1:12" x14ac:dyDescent="0.25">
      <c r="A76" s="5"/>
      <c r="B76" s="12"/>
      <c r="C76" t="str">
        <f>IF(A76="","",IF(ISNUMBER(MATCH(A76,'Zutaten'!$A$5:$A$154,0)),INDEX('Zutaten'!$B$5:$B$154,MATCH(A76,'Zutaten'!$A$5:$A$154,0)),IF(ISNUMBER(MATCH(A76,$H$5:$H$8,0)),INDEX($I$5:$I$8,MATCH(A76,$H$5:$H$8,0)),"")))</f>
        <v/>
      </c>
      <c r="D76" s="13" t="str">
        <f>IF(A76="","",IF(ISNUMBER(MATCH(A76,'Zutaten'!$A$5:$A$154,0)),INDEX('Zutaten'!$G$5:$G$154,MATCH(A76,'Zutaten'!$A$5:$A$154,0)),IF(ISNUMBER(MATCH(A76,$H$5:$H$8,0)),INDEX($J$5:$J$8,MATCH(A76,$H$5:$H$8,0)),"")))</f>
        <v/>
      </c>
      <c r="E76" s="15" t="str">
        <f>IF(OR(A76="",NOT(ISNUMBER(B76)),NOT(ISNUMBER(D76))),"",ROUND(B76*D76,2))</f>
        <v/>
      </c>
      <c r="F76" s="10" t="str">
        <f>IF(A76="","",IF(A76=$A$73,"kann sich nicht selbst enthalten",IF(OR(ISNUMBER(MATCH(A76,'Zutaten'!$A$5:$A$154,0)),ISNUMBER(MATCH(A76,$H$5:$H$8,0))),IF(NOT(ISNUMBER(D76)),"Preis fehlt",IF(NOT(ISNUMBER(B76)),"Menge fehlt",IF(ISNUMBER(MATCH(A76,'Zutaten'!$A$5:$A$154,0)),"",IF(INDEX($K$5:$K$8,MATCH(A76,$H$5:$H$8,0))&gt;0,"Grundrezept unvollständig","")))),IF(ISNUMBER(MATCH(A76,$H$5:$H$19,0)),"steht weiter unten, nach oben verschieben","nicht gefunden"))))</f>
        <v/>
      </c>
      <c r="L76">
        <f>IF(F76="",0,1)</f>
        <v>0</v>
      </c>
    </row>
    <row r="77" spans="1:12" x14ac:dyDescent="0.25">
      <c r="A77" s="5"/>
      <c r="B77" s="12"/>
      <c r="C77" t="str">
        <f>IF(A77="","",IF(ISNUMBER(MATCH(A77,'Zutaten'!$A$5:$A$154,0)),INDEX('Zutaten'!$B$5:$B$154,MATCH(A77,'Zutaten'!$A$5:$A$154,0)),IF(ISNUMBER(MATCH(A77,$H$5:$H$8,0)),INDEX($I$5:$I$8,MATCH(A77,$H$5:$H$8,0)),"")))</f>
        <v/>
      </c>
      <c r="D77" s="13" t="str">
        <f>IF(A77="","",IF(ISNUMBER(MATCH(A77,'Zutaten'!$A$5:$A$154,0)),INDEX('Zutaten'!$G$5:$G$154,MATCH(A77,'Zutaten'!$A$5:$A$154,0)),IF(ISNUMBER(MATCH(A77,$H$5:$H$8,0)),INDEX($J$5:$J$8,MATCH(A77,$H$5:$H$8,0)),"")))</f>
        <v/>
      </c>
      <c r="E77" s="15" t="str">
        <f>IF(OR(A77="",NOT(ISNUMBER(B77)),NOT(ISNUMBER(D77))),"",ROUND(B77*D77,2))</f>
        <v/>
      </c>
      <c r="F77" s="10" t="str">
        <f>IF(A77="","",IF(A77=$A$73,"kann sich nicht selbst enthalten",IF(OR(ISNUMBER(MATCH(A77,'Zutaten'!$A$5:$A$154,0)),ISNUMBER(MATCH(A77,$H$5:$H$8,0))),IF(NOT(ISNUMBER(D77)),"Preis fehlt",IF(NOT(ISNUMBER(B77)),"Menge fehlt",IF(ISNUMBER(MATCH(A77,'Zutaten'!$A$5:$A$154,0)),"",IF(INDEX($K$5:$K$8,MATCH(A77,$H$5:$H$8,0))&gt;0,"Grundrezept unvollständig","")))),IF(ISNUMBER(MATCH(A77,$H$5:$H$19,0)),"steht weiter unten, nach oben verschieben","nicht gefunden"))))</f>
        <v/>
      </c>
      <c r="L77">
        <f>IF(F77="",0,1)</f>
        <v>0</v>
      </c>
    </row>
    <row r="78" spans="1:12" x14ac:dyDescent="0.25">
      <c r="A78" s="5"/>
      <c r="B78" s="12"/>
      <c r="C78" t="str">
        <f>IF(A78="","",IF(ISNUMBER(MATCH(A78,'Zutaten'!$A$5:$A$154,0)),INDEX('Zutaten'!$B$5:$B$154,MATCH(A78,'Zutaten'!$A$5:$A$154,0)),IF(ISNUMBER(MATCH(A78,$H$5:$H$8,0)),INDEX($I$5:$I$8,MATCH(A78,$H$5:$H$8,0)),"")))</f>
        <v/>
      </c>
      <c r="D78" s="13" t="str">
        <f>IF(A78="","",IF(ISNUMBER(MATCH(A78,'Zutaten'!$A$5:$A$154,0)),INDEX('Zutaten'!$G$5:$G$154,MATCH(A78,'Zutaten'!$A$5:$A$154,0)),IF(ISNUMBER(MATCH(A78,$H$5:$H$8,0)),INDEX($J$5:$J$8,MATCH(A78,$H$5:$H$8,0)),"")))</f>
        <v/>
      </c>
      <c r="E78" s="15" t="str">
        <f>IF(OR(A78="",NOT(ISNUMBER(B78)),NOT(ISNUMBER(D78))),"",ROUND(B78*D78,2))</f>
        <v/>
      </c>
      <c r="F78" s="10" t="str">
        <f>IF(A78="","",IF(A78=$A$73,"kann sich nicht selbst enthalten",IF(OR(ISNUMBER(MATCH(A78,'Zutaten'!$A$5:$A$154,0)),ISNUMBER(MATCH(A78,$H$5:$H$8,0))),IF(NOT(ISNUMBER(D78)),"Preis fehlt",IF(NOT(ISNUMBER(B78)),"Menge fehlt",IF(ISNUMBER(MATCH(A78,'Zutaten'!$A$5:$A$154,0)),"",IF(INDEX($K$5:$K$8,MATCH(A78,$H$5:$H$8,0))&gt;0,"Grundrezept unvollständig","")))),IF(ISNUMBER(MATCH(A78,$H$5:$H$19,0)),"steht weiter unten, nach oben verschieben","nicht gefunden"))))</f>
        <v/>
      </c>
      <c r="L78">
        <f>IF(F78="",0,1)</f>
        <v>0</v>
      </c>
    </row>
    <row r="79" spans="1:12" x14ac:dyDescent="0.25">
      <c r="A79" s="5"/>
      <c r="B79" s="12"/>
      <c r="C79" t="str">
        <f>IF(A79="","",IF(ISNUMBER(MATCH(A79,'Zutaten'!$A$5:$A$154,0)),INDEX('Zutaten'!$B$5:$B$154,MATCH(A79,'Zutaten'!$A$5:$A$154,0)),IF(ISNUMBER(MATCH(A79,$H$5:$H$8,0)),INDEX($I$5:$I$8,MATCH(A79,$H$5:$H$8,0)),"")))</f>
        <v/>
      </c>
      <c r="D79" s="13" t="str">
        <f>IF(A79="","",IF(ISNUMBER(MATCH(A79,'Zutaten'!$A$5:$A$154,0)),INDEX('Zutaten'!$G$5:$G$154,MATCH(A79,'Zutaten'!$A$5:$A$154,0)),IF(ISNUMBER(MATCH(A79,$H$5:$H$8,0)),INDEX($J$5:$J$8,MATCH(A79,$H$5:$H$8,0)),"")))</f>
        <v/>
      </c>
      <c r="E79" s="15" t="str">
        <f>IF(OR(A79="",NOT(ISNUMBER(B79)),NOT(ISNUMBER(D79))),"",ROUND(B79*D79,2))</f>
        <v/>
      </c>
      <c r="F79" s="10" t="str">
        <f>IF(A79="","",IF(A79=$A$73,"kann sich nicht selbst enthalten",IF(OR(ISNUMBER(MATCH(A79,'Zutaten'!$A$5:$A$154,0)),ISNUMBER(MATCH(A79,$H$5:$H$8,0))),IF(NOT(ISNUMBER(D79)),"Preis fehlt",IF(NOT(ISNUMBER(B79)),"Menge fehlt",IF(ISNUMBER(MATCH(A79,'Zutaten'!$A$5:$A$154,0)),"",IF(INDEX($K$5:$K$8,MATCH(A79,$H$5:$H$8,0))&gt;0,"Grundrezept unvollständig","")))),IF(ISNUMBER(MATCH(A79,$H$5:$H$19,0)),"steht weiter unten, nach oben verschieben","nicht gefunden"))))</f>
        <v/>
      </c>
      <c r="L79">
        <f>IF(F79="",0,1)</f>
        <v>0</v>
      </c>
    </row>
    <row r="80" spans="1:12" x14ac:dyDescent="0.25">
      <c r="A80" s="5"/>
      <c r="B80" s="12"/>
      <c r="C80" t="str">
        <f>IF(A80="","",IF(ISNUMBER(MATCH(A80,'Zutaten'!$A$5:$A$154,0)),INDEX('Zutaten'!$B$5:$B$154,MATCH(A80,'Zutaten'!$A$5:$A$154,0)),IF(ISNUMBER(MATCH(A80,$H$5:$H$8,0)),INDEX($I$5:$I$8,MATCH(A80,$H$5:$H$8,0)),"")))</f>
        <v/>
      </c>
      <c r="D80" s="13" t="str">
        <f>IF(A80="","",IF(ISNUMBER(MATCH(A80,'Zutaten'!$A$5:$A$154,0)),INDEX('Zutaten'!$G$5:$G$154,MATCH(A80,'Zutaten'!$A$5:$A$154,0)),IF(ISNUMBER(MATCH(A80,$H$5:$H$8,0)),INDEX($J$5:$J$8,MATCH(A80,$H$5:$H$8,0)),"")))</f>
        <v/>
      </c>
      <c r="E80" s="15" t="str">
        <f>IF(OR(A80="",NOT(ISNUMBER(B80)),NOT(ISNUMBER(D80))),"",ROUND(B80*D80,2))</f>
        <v/>
      </c>
      <c r="F80" s="10" t="str">
        <f>IF(A80="","",IF(A80=$A$73,"kann sich nicht selbst enthalten",IF(OR(ISNUMBER(MATCH(A80,'Zutaten'!$A$5:$A$154,0)),ISNUMBER(MATCH(A80,$H$5:$H$8,0))),IF(NOT(ISNUMBER(D80)),"Preis fehlt",IF(NOT(ISNUMBER(B80)),"Menge fehlt",IF(ISNUMBER(MATCH(A80,'Zutaten'!$A$5:$A$154,0)),"",IF(INDEX($K$5:$K$8,MATCH(A80,$H$5:$H$8,0))&gt;0,"Grundrezept unvollständig","")))),IF(ISNUMBER(MATCH(A80,$H$5:$H$19,0)),"steht weiter unten, nach oben verschieben","nicht gefunden"))))</f>
        <v/>
      </c>
      <c r="L80">
        <f>IF(F80="",0,1)</f>
        <v>0</v>
      </c>
    </row>
    <row r="81" spans="1:12" x14ac:dyDescent="0.25">
      <c r="A81" s="5"/>
      <c r="B81" s="12"/>
      <c r="C81" t="str">
        <f>IF(A81="","",IF(ISNUMBER(MATCH(A81,'Zutaten'!$A$5:$A$154,0)),INDEX('Zutaten'!$B$5:$B$154,MATCH(A81,'Zutaten'!$A$5:$A$154,0)),IF(ISNUMBER(MATCH(A81,$H$5:$H$8,0)),INDEX($I$5:$I$8,MATCH(A81,$H$5:$H$8,0)),"")))</f>
        <v/>
      </c>
      <c r="D81" s="13" t="str">
        <f>IF(A81="","",IF(ISNUMBER(MATCH(A81,'Zutaten'!$A$5:$A$154,0)),INDEX('Zutaten'!$G$5:$G$154,MATCH(A81,'Zutaten'!$A$5:$A$154,0)),IF(ISNUMBER(MATCH(A81,$H$5:$H$8,0)),INDEX($J$5:$J$8,MATCH(A81,$H$5:$H$8,0)),"")))</f>
        <v/>
      </c>
      <c r="E81" s="15" t="str">
        <f>IF(OR(A81="",NOT(ISNUMBER(B81)),NOT(ISNUMBER(D81))),"",ROUND(B81*D81,2))</f>
        <v/>
      </c>
      <c r="F81" s="10" t="str">
        <f>IF(A81="","",IF(A81=$A$73,"kann sich nicht selbst enthalten",IF(OR(ISNUMBER(MATCH(A81,'Zutaten'!$A$5:$A$154,0)),ISNUMBER(MATCH(A81,$H$5:$H$8,0))),IF(NOT(ISNUMBER(D81)),"Preis fehlt",IF(NOT(ISNUMBER(B81)),"Menge fehlt",IF(ISNUMBER(MATCH(A81,'Zutaten'!$A$5:$A$154,0)),"",IF(INDEX($K$5:$K$8,MATCH(A81,$H$5:$H$8,0))&gt;0,"Grundrezept unvollständig","")))),IF(ISNUMBER(MATCH(A81,$H$5:$H$19,0)),"steht weiter unten, nach oben verschieben","nicht gefunden"))))</f>
        <v/>
      </c>
      <c r="L81">
        <f>IF(F81="",0,1)</f>
        <v>0</v>
      </c>
    </row>
    <row r="82" spans="1:12" x14ac:dyDescent="0.25">
      <c r="A82" s="5"/>
      <c r="B82" s="12"/>
      <c r="C82" t="str">
        <f>IF(A82="","",IF(ISNUMBER(MATCH(A82,'Zutaten'!$A$5:$A$154,0)),INDEX('Zutaten'!$B$5:$B$154,MATCH(A82,'Zutaten'!$A$5:$A$154,0)),IF(ISNUMBER(MATCH(A82,$H$5:$H$8,0)),INDEX($I$5:$I$8,MATCH(A82,$H$5:$H$8,0)),"")))</f>
        <v/>
      </c>
      <c r="D82" s="13" t="str">
        <f>IF(A82="","",IF(ISNUMBER(MATCH(A82,'Zutaten'!$A$5:$A$154,0)),INDEX('Zutaten'!$G$5:$G$154,MATCH(A82,'Zutaten'!$A$5:$A$154,0)),IF(ISNUMBER(MATCH(A82,$H$5:$H$8,0)),INDEX($J$5:$J$8,MATCH(A82,$H$5:$H$8,0)),"")))</f>
        <v/>
      </c>
      <c r="E82" s="15" t="str">
        <f>IF(OR(A82="",NOT(ISNUMBER(B82)),NOT(ISNUMBER(D82))),"",ROUND(B82*D82,2))</f>
        <v/>
      </c>
      <c r="F82" s="10" t="str">
        <f>IF(A82="","",IF(A82=$A$73,"kann sich nicht selbst enthalten",IF(OR(ISNUMBER(MATCH(A82,'Zutaten'!$A$5:$A$154,0)),ISNUMBER(MATCH(A82,$H$5:$H$8,0))),IF(NOT(ISNUMBER(D82)),"Preis fehlt",IF(NOT(ISNUMBER(B82)),"Menge fehlt",IF(ISNUMBER(MATCH(A82,'Zutaten'!$A$5:$A$154,0)),"",IF(INDEX($K$5:$K$8,MATCH(A82,$H$5:$H$8,0))&gt;0,"Grundrezept unvollständig","")))),IF(ISNUMBER(MATCH(A82,$H$5:$H$19,0)),"steht weiter unten, nach oben verschieben","nicht gefunden"))))</f>
        <v/>
      </c>
      <c r="L82">
        <f>IF(F82="",0,1)</f>
        <v>0</v>
      </c>
    </row>
    <row r="83" spans="1:12" x14ac:dyDescent="0.25">
      <c r="A83" s="5"/>
      <c r="B83" s="12"/>
      <c r="C83" t="str">
        <f>IF(A83="","",IF(ISNUMBER(MATCH(A83,'Zutaten'!$A$5:$A$154,0)),INDEX('Zutaten'!$B$5:$B$154,MATCH(A83,'Zutaten'!$A$5:$A$154,0)),IF(ISNUMBER(MATCH(A83,$H$5:$H$8,0)),INDEX($I$5:$I$8,MATCH(A83,$H$5:$H$8,0)),"")))</f>
        <v/>
      </c>
      <c r="D83" s="13" t="str">
        <f>IF(A83="","",IF(ISNUMBER(MATCH(A83,'Zutaten'!$A$5:$A$154,0)),INDEX('Zutaten'!$G$5:$G$154,MATCH(A83,'Zutaten'!$A$5:$A$154,0)),IF(ISNUMBER(MATCH(A83,$H$5:$H$8,0)),INDEX($J$5:$J$8,MATCH(A83,$H$5:$H$8,0)),"")))</f>
        <v/>
      </c>
      <c r="E83" s="15" t="str">
        <f>IF(OR(A83="",NOT(ISNUMBER(B83)),NOT(ISNUMBER(D83))),"",ROUND(B83*D83,2))</f>
        <v/>
      </c>
      <c r="F83" s="10" t="str">
        <f>IF(A83="","",IF(A83=$A$73,"kann sich nicht selbst enthalten",IF(OR(ISNUMBER(MATCH(A83,'Zutaten'!$A$5:$A$154,0)),ISNUMBER(MATCH(A83,$H$5:$H$8,0))),IF(NOT(ISNUMBER(D83)),"Preis fehlt",IF(NOT(ISNUMBER(B83)),"Menge fehlt",IF(ISNUMBER(MATCH(A83,'Zutaten'!$A$5:$A$154,0)),"",IF(INDEX($K$5:$K$8,MATCH(A83,$H$5:$H$8,0))&gt;0,"Grundrezept unvollständig","")))),IF(ISNUMBER(MATCH(A83,$H$5:$H$19,0)),"steht weiter unten, nach oben verschieben","nicht gefunden"))))</f>
        <v/>
      </c>
      <c r="L83">
        <f>IF(F83="",0,1)</f>
        <v>0</v>
      </c>
    </row>
    <row r="84" spans="1:12" x14ac:dyDescent="0.25">
      <c r="A84" s="5"/>
      <c r="B84" s="12"/>
      <c r="C84" t="str">
        <f>IF(A84="","",IF(ISNUMBER(MATCH(A84,'Zutaten'!$A$5:$A$154,0)),INDEX('Zutaten'!$B$5:$B$154,MATCH(A84,'Zutaten'!$A$5:$A$154,0)),IF(ISNUMBER(MATCH(A84,$H$5:$H$8,0)),INDEX($I$5:$I$8,MATCH(A84,$H$5:$H$8,0)),"")))</f>
        <v/>
      </c>
      <c r="D84" s="13" t="str">
        <f>IF(A84="","",IF(ISNUMBER(MATCH(A84,'Zutaten'!$A$5:$A$154,0)),INDEX('Zutaten'!$G$5:$G$154,MATCH(A84,'Zutaten'!$A$5:$A$154,0)),IF(ISNUMBER(MATCH(A84,$H$5:$H$8,0)),INDEX($J$5:$J$8,MATCH(A84,$H$5:$H$8,0)),"")))</f>
        <v/>
      </c>
      <c r="E84" s="15" t="str">
        <f>IF(OR(A84="",NOT(ISNUMBER(B84)),NOT(ISNUMBER(D84))),"",ROUND(B84*D84,2))</f>
        <v/>
      </c>
      <c r="F84" s="10" t="str">
        <f>IF(A84="","",IF(A84=$A$73,"kann sich nicht selbst enthalten",IF(OR(ISNUMBER(MATCH(A84,'Zutaten'!$A$5:$A$154,0)),ISNUMBER(MATCH(A84,$H$5:$H$8,0))),IF(NOT(ISNUMBER(D84)),"Preis fehlt",IF(NOT(ISNUMBER(B84)),"Menge fehlt",IF(ISNUMBER(MATCH(A84,'Zutaten'!$A$5:$A$154,0)),"",IF(INDEX($K$5:$K$8,MATCH(A84,$H$5:$H$8,0))&gt;0,"Grundrezept unvollständig","")))),IF(ISNUMBER(MATCH(A84,$H$5:$H$19,0)),"steht weiter unten, nach oben verschieben","nicht gefunden"))))</f>
        <v/>
      </c>
      <c r="L84">
        <f>IF(F84="",0,1)</f>
        <v>0</v>
      </c>
    </row>
    <row r="85" spans="1:12" x14ac:dyDescent="0.25">
      <c r="A85" s="5"/>
      <c r="B85" s="12"/>
      <c r="C85" t="str">
        <f>IF(A85="","",IF(ISNUMBER(MATCH(A85,'Zutaten'!$A$5:$A$154,0)),INDEX('Zutaten'!$B$5:$B$154,MATCH(A85,'Zutaten'!$A$5:$A$154,0)),IF(ISNUMBER(MATCH(A85,$H$5:$H$8,0)),INDEX($I$5:$I$8,MATCH(A85,$H$5:$H$8,0)),"")))</f>
        <v/>
      </c>
      <c r="D85" s="13" t="str">
        <f>IF(A85="","",IF(ISNUMBER(MATCH(A85,'Zutaten'!$A$5:$A$154,0)),INDEX('Zutaten'!$G$5:$G$154,MATCH(A85,'Zutaten'!$A$5:$A$154,0)),IF(ISNUMBER(MATCH(A85,$H$5:$H$8,0)),INDEX($J$5:$J$8,MATCH(A85,$H$5:$H$8,0)),"")))</f>
        <v/>
      </c>
      <c r="E85" s="15" t="str">
        <f>IF(OR(A85="",NOT(ISNUMBER(B85)),NOT(ISNUMBER(D85))),"",ROUND(B85*D85,2))</f>
        <v/>
      </c>
      <c r="F85" s="10" t="str">
        <f>IF(A85="","",IF(A85=$A$73,"kann sich nicht selbst enthalten",IF(OR(ISNUMBER(MATCH(A85,'Zutaten'!$A$5:$A$154,0)),ISNUMBER(MATCH(A85,$H$5:$H$8,0))),IF(NOT(ISNUMBER(D85)),"Preis fehlt",IF(NOT(ISNUMBER(B85)),"Menge fehlt",IF(ISNUMBER(MATCH(A85,'Zutaten'!$A$5:$A$154,0)),"",IF(INDEX($K$5:$K$8,MATCH(A85,$H$5:$H$8,0))&gt;0,"Grundrezept unvollständig","")))),IF(ISNUMBER(MATCH(A85,$H$5:$H$19,0)),"steht weiter unten, nach oben verschieben","nicht gefunden"))))</f>
        <v/>
      </c>
      <c r="L85">
        <f>IF(F85="",0,1)</f>
        <v>0</v>
      </c>
    </row>
    <row r="86" spans="1:12" x14ac:dyDescent="0.25">
      <c r="A86" s="5"/>
      <c r="B86" s="12"/>
      <c r="C86" t="str">
        <f>IF(A86="","",IF(ISNUMBER(MATCH(A86,'Zutaten'!$A$5:$A$154,0)),INDEX('Zutaten'!$B$5:$B$154,MATCH(A86,'Zutaten'!$A$5:$A$154,0)),IF(ISNUMBER(MATCH(A86,$H$5:$H$8,0)),INDEX($I$5:$I$8,MATCH(A86,$H$5:$H$8,0)),"")))</f>
        <v/>
      </c>
      <c r="D86" s="13" t="str">
        <f>IF(A86="","",IF(ISNUMBER(MATCH(A86,'Zutaten'!$A$5:$A$154,0)),INDEX('Zutaten'!$G$5:$G$154,MATCH(A86,'Zutaten'!$A$5:$A$154,0)),IF(ISNUMBER(MATCH(A86,$H$5:$H$8,0)),INDEX($J$5:$J$8,MATCH(A86,$H$5:$H$8,0)),"")))</f>
        <v/>
      </c>
      <c r="E86" s="15" t="str">
        <f>IF(OR(A86="",NOT(ISNUMBER(B86)),NOT(ISNUMBER(D86))),"",ROUND(B86*D86,2))</f>
        <v/>
      </c>
      <c r="F86" s="10" t="str">
        <f>IF(A86="","",IF(A86=$A$73,"kann sich nicht selbst enthalten",IF(OR(ISNUMBER(MATCH(A86,'Zutaten'!$A$5:$A$154,0)),ISNUMBER(MATCH(A86,$H$5:$H$8,0))),IF(NOT(ISNUMBER(D86)),"Preis fehlt",IF(NOT(ISNUMBER(B86)),"Menge fehlt",IF(ISNUMBER(MATCH(A86,'Zutaten'!$A$5:$A$154,0)),"",IF(INDEX($K$5:$K$8,MATCH(A86,$H$5:$H$8,0))&gt;0,"Grundrezept unvollständig","")))),IF(ISNUMBER(MATCH(A86,$H$5:$H$19,0)),"steht weiter unten, nach oben verschieben","nicht gefunden"))))</f>
        <v/>
      </c>
      <c r="L86">
        <f>IF(F86="",0,1)</f>
        <v>0</v>
      </c>
    </row>
    <row r="87" spans="1:5" x14ac:dyDescent="0.25">
      <c r="A87" s="16" t="s">
        <v>47</v>
      </c>
      <c r="E87" s="9" t="str">
        <f>IF(A73="","",ROUND(SUM(E75:E86),2))</f>
        <v/>
      </c>
    </row>
    <row r="88" spans="1:5" x14ac:dyDescent="0.25">
      <c r="A88" s="16" t="s">
        <v>39</v>
      </c>
      <c r="E88" s="17" t="str">
        <f>IF(OR(A73="",NOT(ISNUMBER(C73))),"",IF(C73&lt;=0,"",E87/C73))</f>
        <v/>
      </c>
    </row>
    <row r="90" spans="1:5" x14ac:dyDescent="0.25">
      <c r="A90" s="11"/>
      <c r="B90" s="2" t="s">
        <v>42</v>
      </c>
      <c r="C90" s="12"/>
      <c r="D90" s="5"/>
      <c r="E90" s="10" t="str">
        <f>IF(A90="","",IF(COUNTIF($H$5:$H$19,A90)&gt;1,"Name doppelt, nur der erste zählt",IF(ISNUMBER(MATCH(A90,'Zutaten'!$A$5:$A$154,0)),"Name ist auch eine Zutat",IF(NOT(ISNUMBER(C90)),"«Ansatz ergibt» fehlt",IF(C90&lt;=0,"«Ansatz ergibt» fehlt",IF(SUM(L92:L103)&gt;0,"Zeilen mit Hinweis prüfen",""))))))</f>
        <v/>
      </c>
    </row>
    <row r="91" spans="1:6" x14ac:dyDescent="0.25">
      <c r="A91" s="4" t="s">
        <v>43</v>
      </c>
      <c r="B91" s="4" t="s">
        <v>44</v>
      </c>
      <c r="C91" s="4" t="s">
        <v>18</v>
      </c>
      <c r="D91" s="4" t="s">
        <v>45</v>
      </c>
      <c r="E91" s="4" t="s">
        <v>46</v>
      </c>
      <c r="F91" s="4" t="s">
        <v>24</v>
      </c>
    </row>
    <row r="92" spans="1:12" x14ac:dyDescent="0.25">
      <c r="A92" s="5"/>
      <c r="B92" s="12"/>
      <c r="C92" t="str">
        <f>IF(A92="","",IF(ISNUMBER(MATCH(A92,'Zutaten'!$A$5:$A$154,0)),INDEX('Zutaten'!$B$5:$B$154,MATCH(A92,'Zutaten'!$A$5:$A$154,0)),IF(ISNUMBER(MATCH(A92,$H$5:$H$9,0)),INDEX($I$5:$I$9,MATCH(A92,$H$5:$H$9,0)),"")))</f>
        <v/>
      </c>
      <c r="D92" s="13" t="str">
        <f>IF(A92="","",IF(ISNUMBER(MATCH(A92,'Zutaten'!$A$5:$A$154,0)),INDEX('Zutaten'!$G$5:$G$154,MATCH(A92,'Zutaten'!$A$5:$A$154,0)),IF(ISNUMBER(MATCH(A92,$H$5:$H$9,0)),INDEX($J$5:$J$9,MATCH(A92,$H$5:$H$9,0)),"")))</f>
        <v/>
      </c>
      <c r="E92" s="15" t="str">
        <f>IF(OR(A92="",NOT(ISNUMBER(B92)),NOT(ISNUMBER(D92))),"",ROUND(B92*D92,2))</f>
        <v/>
      </c>
      <c r="F92" s="10" t="str">
        <f>IF(A92="","",IF(A92=$A$90,"kann sich nicht selbst enthalten",IF(OR(ISNUMBER(MATCH(A92,'Zutaten'!$A$5:$A$154,0)),ISNUMBER(MATCH(A92,$H$5:$H$9,0))),IF(NOT(ISNUMBER(D92)),"Preis fehlt",IF(NOT(ISNUMBER(B92)),"Menge fehlt",IF(ISNUMBER(MATCH(A92,'Zutaten'!$A$5:$A$154,0)),"",IF(INDEX($K$5:$K$9,MATCH(A92,$H$5:$H$9,0))&gt;0,"Grundrezept unvollständig","")))),IF(ISNUMBER(MATCH(A92,$H$5:$H$19,0)),"steht weiter unten, nach oben verschieben","nicht gefunden"))))</f>
        <v/>
      </c>
      <c r="L92">
        <f>IF(F92="",0,1)</f>
        <v>0</v>
      </c>
    </row>
    <row r="93" spans="1:12" x14ac:dyDescent="0.25">
      <c r="A93" s="5"/>
      <c r="B93" s="12"/>
      <c r="C93" t="str">
        <f>IF(A93="","",IF(ISNUMBER(MATCH(A93,'Zutaten'!$A$5:$A$154,0)),INDEX('Zutaten'!$B$5:$B$154,MATCH(A93,'Zutaten'!$A$5:$A$154,0)),IF(ISNUMBER(MATCH(A93,$H$5:$H$9,0)),INDEX($I$5:$I$9,MATCH(A93,$H$5:$H$9,0)),"")))</f>
        <v/>
      </c>
      <c r="D93" s="13" t="str">
        <f>IF(A93="","",IF(ISNUMBER(MATCH(A93,'Zutaten'!$A$5:$A$154,0)),INDEX('Zutaten'!$G$5:$G$154,MATCH(A93,'Zutaten'!$A$5:$A$154,0)),IF(ISNUMBER(MATCH(A93,$H$5:$H$9,0)),INDEX($J$5:$J$9,MATCH(A93,$H$5:$H$9,0)),"")))</f>
        <v/>
      </c>
      <c r="E93" s="15" t="str">
        <f>IF(OR(A93="",NOT(ISNUMBER(B93)),NOT(ISNUMBER(D93))),"",ROUND(B93*D93,2))</f>
        <v/>
      </c>
      <c r="F93" s="10" t="str">
        <f>IF(A93="","",IF(A93=$A$90,"kann sich nicht selbst enthalten",IF(OR(ISNUMBER(MATCH(A93,'Zutaten'!$A$5:$A$154,0)),ISNUMBER(MATCH(A93,$H$5:$H$9,0))),IF(NOT(ISNUMBER(D93)),"Preis fehlt",IF(NOT(ISNUMBER(B93)),"Menge fehlt",IF(ISNUMBER(MATCH(A93,'Zutaten'!$A$5:$A$154,0)),"",IF(INDEX($K$5:$K$9,MATCH(A93,$H$5:$H$9,0))&gt;0,"Grundrezept unvollständig","")))),IF(ISNUMBER(MATCH(A93,$H$5:$H$19,0)),"steht weiter unten, nach oben verschieben","nicht gefunden"))))</f>
        <v/>
      </c>
      <c r="L93">
        <f>IF(F93="",0,1)</f>
        <v>0</v>
      </c>
    </row>
    <row r="94" spans="1:12" x14ac:dyDescent="0.25">
      <c r="A94" s="5"/>
      <c r="B94" s="12"/>
      <c r="C94" t="str">
        <f>IF(A94="","",IF(ISNUMBER(MATCH(A94,'Zutaten'!$A$5:$A$154,0)),INDEX('Zutaten'!$B$5:$B$154,MATCH(A94,'Zutaten'!$A$5:$A$154,0)),IF(ISNUMBER(MATCH(A94,$H$5:$H$9,0)),INDEX($I$5:$I$9,MATCH(A94,$H$5:$H$9,0)),"")))</f>
        <v/>
      </c>
      <c r="D94" s="13" t="str">
        <f>IF(A94="","",IF(ISNUMBER(MATCH(A94,'Zutaten'!$A$5:$A$154,0)),INDEX('Zutaten'!$G$5:$G$154,MATCH(A94,'Zutaten'!$A$5:$A$154,0)),IF(ISNUMBER(MATCH(A94,$H$5:$H$9,0)),INDEX($J$5:$J$9,MATCH(A94,$H$5:$H$9,0)),"")))</f>
        <v/>
      </c>
      <c r="E94" s="15" t="str">
        <f>IF(OR(A94="",NOT(ISNUMBER(B94)),NOT(ISNUMBER(D94))),"",ROUND(B94*D94,2))</f>
        <v/>
      </c>
      <c r="F94" s="10" t="str">
        <f>IF(A94="","",IF(A94=$A$90,"kann sich nicht selbst enthalten",IF(OR(ISNUMBER(MATCH(A94,'Zutaten'!$A$5:$A$154,0)),ISNUMBER(MATCH(A94,$H$5:$H$9,0))),IF(NOT(ISNUMBER(D94)),"Preis fehlt",IF(NOT(ISNUMBER(B94)),"Menge fehlt",IF(ISNUMBER(MATCH(A94,'Zutaten'!$A$5:$A$154,0)),"",IF(INDEX($K$5:$K$9,MATCH(A94,$H$5:$H$9,0))&gt;0,"Grundrezept unvollständig","")))),IF(ISNUMBER(MATCH(A94,$H$5:$H$19,0)),"steht weiter unten, nach oben verschieben","nicht gefunden"))))</f>
        <v/>
      </c>
      <c r="L94">
        <f>IF(F94="",0,1)</f>
        <v>0</v>
      </c>
    </row>
    <row r="95" spans="1:12" x14ac:dyDescent="0.25">
      <c r="A95" s="5"/>
      <c r="B95" s="12"/>
      <c r="C95" t="str">
        <f>IF(A95="","",IF(ISNUMBER(MATCH(A95,'Zutaten'!$A$5:$A$154,0)),INDEX('Zutaten'!$B$5:$B$154,MATCH(A95,'Zutaten'!$A$5:$A$154,0)),IF(ISNUMBER(MATCH(A95,$H$5:$H$9,0)),INDEX($I$5:$I$9,MATCH(A95,$H$5:$H$9,0)),"")))</f>
        <v/>
      </c>
      <c r="D95" s="13" t="str">
        <f>IF(A95="","",IF(ISNUMBER(MATCH(A95,'Zutaten'!$A$5:$A$154,0)),INDEX('Zutaten'!$G$5:$G$154,MATCH(A95,'Zutaten'!$A$5:$A$154,0)),IF(ISNUMBER(MATCH(A95,$H$5:$H$9,0)),INDEX($J$5:$J$9,MATCH(A95,$H$5:$H$9,0)),"")))</f>
        <v/>
      </c>
      <c r="E95" s="15" t="str">
        <f>IF(OR(A95="",NOT(ISNUMBER(B95)),NOT(ISNUMBER(D95))),"",ROUND(B95*D95,2))</f>
        <v/>
      </c>
      <c r="F95" s="10" t="str">
        <f>IF(A95="","",IF(A95=$A$90,"kann sich nicht selbst enthalten",IF(OR(ISNUMBER(MATCH(A95,'Zutaten'!$A$5:$A$154,0)),ISNUMBER(MATCH(A95,$H$5:$H$9,0))),IF(NOT(ISNUMBER(D95)),"Preis fehlt",IF(NOT(ISNUMBER(B95)),"Menge fehlt",IF(ISNUMBER(MATCH(A95,'Zutaten'!$A$5:$A$154,0)),"",IF(INDEX($K$5:$K$9,MATCH(A95,$H$5:$H$9,0))&gt;0,"Grundrezept unvollständig","")))),IF(ISNUMBER(MATCH(A95,$H$5:$H$19,0)),"steht weiter unten, nach oben verschieben","nicht gefunden"))))</f>
        <v/>
      </c>
      <c r="L95">
        <f>IF(F95="",0,1)</f>
        <v>0</v>
      </c>
    </row>
    <row r="96" spans="1:12" x14ac:dyDescent="0.25">
      <c r="A96" s="5"/>
      <c r="B96" s="12"/>
      <c r="C96" t="str">
        <f>IF(A96="","",IF(ISNUMBER(MATCH(A96,'Zutaten'!$A$5:$A$154,0)),INDEX('Zutaten'!$B$5:$B$154,MATCH(A96,'Zutaten'!$A$5:$A$154,0)),IF(ISNUMBER(MATCH(A96,$H$5:$H$9,0)),INDEX($I$5:$I$9,MATCH(A96,$H$5:$H$9,0)),"")))</f>
        <v/>
      </c>
      <c r="D96" s="13" t="str">
        <f>IF(A96="","",IF(ISNUMBER(MATCH(A96,'Zutaten'!$A$5:$A$154,0)),INDEX('Zutaten'!$G$5:$G$154,MATCH(A96,'Zutaten'!$A$5:$A$154,0)),IF(ISNUMBER(MATCH(A96,$H$5:$H$9,0)),INDEX($J$5:$J$9,MATCH(A96,$H$5:$H$9,0)),"")))</f>
        <v/>
      </c>
      <c r="E96" s="15" t="str">
        <f>IF(OR(A96="",NOT(ISNUMBER(B96)),NOT(ISNUMBER(D96))),"",ROUND(B96*D96,2))</f>
        <v/>
      </c>
      <c r="F96" s="10" t="str">
        <f>IF(A96="","",IF(A96=$A$90,"kann sich nicht selbst enthalten",IF(OR(ISNUMBER(MATCH(A96,'Zutaten'!$A$5:$A$154,0)),ISNUMBER(MATCH(A96,$H$5:$H$9,0))),IF(NOT(ISNUMBER(D96)),"Preis fehlt",IF(NOT(ISNUMBER(B96)),"Menge fehlt",IF(ISNUMBER(MATCH(A96,'Zutaten'!$A$5:$A$154,0)),"",IF(INDEX($K$5:$K$9,MATCH(A96,$H$5:$H$9,0))&gt;0,"Grundrezept unvollständig","")))),IF(ISNUMBER(MATCH(A96,$H$5:$H$19,0)),"steht weiter unten, nach oben verschieben","nicht gefunden"))))</f>
        <v/>
      </c>
      <c r="L96">
        <f>IF(F96="",0,1)</f>
        <v>0</v>
      </c>
    </row>
    <row r="97" spans="1:12" x14ac:dyDescent="0.25">
      <c r="A97" s="5"/>
      <c r="B97" s="12"/>
      <c r="C97" t="str">
        <f>IF(A97="","",IF(ISNUMBER(MATCH(A97,'Zutaten'!$A$5:$A$154,0)),INDEX('Zutaten'!$B$5:$B$154,MATCH(A97,'Zutaten'!$A$5:$A$154,0)),IF(ISNUMBER(MATCH(A97,$H$5:$H$9,0)),INDEX($I$5:$I$9,MATCH(A97,$H$5:$H$9,0)),"")))</f>
        <v/>
      </c>
      <c r="D97" s="13" t="str">
        <f>IF(A97="","",IF(ISNUMBER(MATCH(A97,'Zutaten'!$A$5:$A$154,0)),INDEX('Zutaten'!$G$5:$G$154,MATCH(A97,'Zutaten'!$A$5:$A$154,0)),IF(ISNUMBER(MATCH(A97,$H$5:$H$9,0)),INDEX($J$5:$J$9,MATCH(A97,$H$5:$H$9,0)),"")))</f>
        <v/>
      </c>
      <c r="E97" s="15" t="str">
        <f>IF(OR(A97="",NOT(ISNUMBER(B97)),NOT(ISNUMBER(D97))),"",ROUND(B97*D97,2))</f>
        <v/>
      </c>
      <c r="F97" s="10" t="str">
        <f>IF(A97="","",IF(A97=$A$90,"kann sich nicht selbst enthalten",IF(OR(ISNUMBER(MATCH(A97,'Zutaten'!$A$5:$A$154,0)),ISNUMBER(MATCH(A97,$H$5:$H$9,0))),IF(NOT(ISNUMBER(D97)),"Preis fehlt",IF(NOT(ISNUMBER(B97)),"Menge fehlt",IF(ISNUMBER(MATCH(A97,'Zutaten'!$A$5:$A$154,0)),"",IF(INDEX($K$5:$K$9,MATCH(A97,$H$5:$H$9,0))&gt;0,"Grundrezept unvollständig","")))),IF(ISNUMBER(MATCH(A97,$H$5:$H$19,0)),"steht weiter unten, nach oben verschieben","nicht gefunden"))))</f>
        <v/>
      </c>
      <c r="L97">
        <f>IF(F97="",0,1)</f>
        <v>0</v>
      </c>
    </row>
    <row r="98" spans="1:12" x14ac:dyDescent="0.25">
      <c r="A98" s="5"/>
      <c r="B98" s="12"/>
      <c r="C98" t="str">
        <f>IF(A98="","",IF(ISNUMBER(MATCH(A98,'Zutaten'!$A$5:$A$154,0)),INDEX('Zutaten'!$B$5:$B$154,MATCH(A98,'Zutaten'!$A$5:$A$154,0)),IF(ISNUMBER(MATCH(A98,$H$5:$H$9,0)),INDEX($I$5:$I$9,MATCH(A98,$H$5:$H$9,0)),"")))</f>
        <v/>
      </c>
      <c r="D98" s="13" t="str">
        <f>IF(A98="","",IF(ISNUMBER(MATCH(A98,'Zutaten'!$A$5:$A$154,0)),INDEX('Zutaten'!$G$5:$G$154,MATCH(A98,'Zutaten'!$A$5:$A$154,0)),IF(ISNUMBER(MATCH(A98,$H$5:$H$9,0)),INDEX($J$5:$J$9,MATCH(A98,$H$5:$H$9,0)),"")))</f>
        <v/>
      </c>
      <c r="E98" s="15" t="str">
        <f>IF(OR(A98="",NOT(ISNUMBER(B98)),NOT(ISNUMBER(D98))),"",ROUND(B98*D98,2))</f>
        <v/>
      </c>
      <c r="F98" s="10" t="str">
        <f>IF(A98="","",IF(A98=$A$90,"kann sich nicht selbst enthalten",IF(OR(ISNUMBER(MATCH(A98,'Zutaten'!$A$5:$A$154,0)),ISNUMBER(MATCH(A98,$H$5:$H$9,0))),IF(NOT(ISNUMBER(D98)),"Preis fehlt",IF(NOT(ISNUMBER(B98)),"Menge fehlt",IF(ISNUMBER(MATCH(A98,'Zutaten'!$A$5:$A$154,0)),"",IF(INDEX($K$5:$K$9,MATCH(A98,$H$5:$H$9,0))&gt;0,"Grundrezept unvollständig","")))),IF(ISNUMBER(MATCH(A98,$H$5:$H$19,0)),"steht weiter unten, nach oben verschieben","nicht gefunden"))))</f>
        <v/>
      </c>
      <c r="L98">
        <f>IF(F98="",0,1)</f>
        <v>0</v>
      </c>
    </row>
    <row r="99" spans="1:12" x14ac:dyDescent="0.25">
      <c r="A99" s="5"/>
      <c r="B99" s="12"/>
      <c r="C99" t="str">
        <f>IF(A99="","",IF(ISNUMBER(MATCH(A99,'Zutaten'!$A$5:$A$154,0)),INDEX('Zutaten'!$B$5:$B$154,MATCH(A99,'Zutaten'!$A$5:$A$154,0)),IF(ISNUMBER(MATCH(A99,$H$5:$H$9,0)),INDEX($I$5:$I$9,MATCH(A99,$H$5:$H$9,0)),"")))</f>
        <v/>
      </c>
      <c r="D99" s="13" t="str">
        <f>IF(A99="","",IF(ISNUMBER(MATCH(A99,'Zutaten'!$A$5:$A$154,0)),INDEX('Zutaten'!$G$5:$G$154,MATCH(A99,'Zutaten'!$A$5:$A$154,0)),IF(ISNUMBER(MATCH(A99,$H$5:$H$9,0)),INDEX($J$5:$J$9,MATCH(A99,$H$5:$H$9,0)),"")))</f>
        <v/>
      </c>
      <c r="E99" s="15" t="str">
        <f>IF(OR(A99="",NOT(ISNUMBER(B99)),NOT(ISNUMBER(D99))),"",ROUND(B99*D99,2))</f>
        <v/>
      </c>
      <c r="F99" s="10" t="str">
        <f>IF(A99="","",IF(A99=$A$90,"kann sich nicht selbst enthalten",IF(OR(ISNUMBER(MATCH(A99,'Zutaten'!$A$5:$A$154,0)),ISNUMBER(MATCH(A99,$H$5:$H$9,0))),IF(NOT(ISNUMBER(D99)),"Preis fehlt",IF(NOT(ISNUMBER(B99)),"Menge fehlt",IF(ISNUMBER(MATCH(A99,'Zutaten'!$A$5:$A$154,0)),"",IF(INDEX($K$5:$K$9,MATCH(A99,$H$5:$H$9,0))&gt;0,"Grundrezept unvollständig","")))),IF(ISNUMBER(MATCH(A99,$H$5:$H$19,0)),"steht weiter unten, nach oben verschieben","nicht gefunden"))))</f>
        <v/>
      </c>
      <c r="L99">
        <f>IF(F99="",0,1)</f>
        <v>0</v>
      </c>
    </row>
    <row r="100" spans="1:12" x14ac:dyDescent="0.25">
      <c r="A100" s="5"/>
      <c r="B100" s="12"/>
      <c r="C100" t="str">
        <f>IF(A100="","",IF(ISNUMBER(MATCH(A100,'Zutaten'!$A$5:$A$154,0)),INDEX('Zutaten'!$B$5:$B$154,MATCH(A100,'Zutaten'!$A$5:$A$154,0)),IF(ISNUMBER(MATCH(A100,$H$5:$H$9,0)),INDEX($I$5:$I$9,MATCH(A100,$H$5:$H$9,0)),"")))</f>
        <v/>
      </c>
      <c r="D100" s="13" t="str">
        <f>IF(A100="","",IF(ISNUMBER(MATCH(A100,'Zutaten'!$A$5:$A$154,0)),INDEX('Zutaten'!$G$5:$G$154,MATCH(A100,'Zutaten'!$A$5:$A$154,0)),IF(ISNUMBER(MATCH(A100,$H$5:$H$9,0)),INDEX($J$5:$J$9,MATCH(A100,$H$5:$H$9,0)),"")))</f>
        <v/>
      </c>
      <c r="E100" s="15" t="str">
        <f>IF(OR(A100="",NOT(ISNUMBER(B100)),NOT(ISNUMBER(D100))),"",ROUND(B100*D100,2))</f>
        <v/>
      </c>
      <c r="F100" s="10" t="str">
        <f>IF(A100="","",IF(A100=$A$90,"kann sich nicht selbst enthalten",IF(OR(ISNUMBER(MATCH(A100,'Zutaten'!$A$5:$A$154,0)),ISNUMBER(MATCH(A100,$H$5:$H$9,0))),IF(NOT(ISNUMBER(D100)),"Preis fehlt",IF(NOT(ISNUMBER(B100)),"Menge fehlt",IF(ISNUMBER(MATCH(A100,'Zutaten'!$A$5:$A$154,0)),"",IF(INDEX($K$5:$K$9,MATCH(A100,$H$5:$H$9,0))&gt;0,"Grundrezept unvollständig","")))),IF(ISNUMBER(MATCH(A100,$H$5:$H$19,0)),"steht weiter unten, nach oben verschieben","nicht gefunden"))))</f>
        <v/>
      </c>
      <c r="L100">
        <f>IF(F100="",0,1)</f>
        <v>0</v>
      </c>
    </row>
    <row r="101" spans="1:12" x14ac:dyDescent="0.25">
      <c r="A101" s="5"/>
      <c r="B101" s="12"/>
      <c r="C101" t="str">
        <f>IF(A101="","",IF(ISNUMBER(MATCH(A101,'Zutaten'!$A$5:$A$154,0)),INDEX('Zutaten'!$B$5:$B$154,MATCH(A101,'Zutaten'!$A$5:$A$154,0)),IF(ISNUMBER(MATCH(A101,$H$5:$H$9,0)),INDEX($I$5:$I$9,MATCH(A101,$H$5:$H$9,0)),"")))</f>
        <v/>
      </c>
      <c r="D101" s="13" t="str">
        <f>IF(A101="","",IF(ISNUMBER(MATCH(A101,'Zutaten'!$A$5:$A$154,0)),INDEX('Zutaten'!$G$5:$G$154,MATCH(A101,'Zutaten'!$A$5:$A$154,0)),IF(ISNUMBER(MATCH(A101,$H$5:$H$9,0)),INDEX($J$5:$J$9,MATCH(A101,$H$5:$H$9,0)),"")))</f>
        <v/>
      </c>
      <c r="E101" s="15" t="str">
        <f>IF(OR(A101="",NOT(ISNUMBER(B101)),NOT(ISNUMBER(D101))),"",ROUND(B101*D101,2))</f>
        <v/>
      </c>
      <c r="F101" s="10" t="str">
        <f>IF(A101="","",IF(A101=$A$90,"kann sich nicht selbst enthalten",IF(OR(ISNUMBER(MATCH(A101,'Zutaten'!$A$5:$A$154,0)),ISNUMBER(MATCH(A101,$H$5:$H$9,0))),IF(NOT(ISNUMBER(D101)),"Preis fehlt",IF(NOT(ISNUMBER(B101)),"Menge fehlt",IF(ISNUMBER(MATCH(A101,'Zutaten'!$A$5:$A$154,0)),"",IF(INDEX($K$5:$K$9,MATCH(A101,$H$5:$H$9,0))&gt;0,"Grundrezept unvollständig","")))),IF(ISNUMBER(MATCH(A101,$H$5:$H$19,0)),"steht weiter unten, nach oben verschieben","nicht gefunden"))))</f>
        <v/>
      </c>
      <c r="L101">
        <f>IF(F101="",0,1)</f>
        <v>0</v>
      </c>
    </row>
    <row r="102" spans="1:12" x14ac:dyDescent="0.25">
      <c r="A102" s="5"/>
      <c r="B102" s="12"/>
      <c r="C102" t="str">
        <f>IF(A102="","",IF(ISNUMBER(MATCH(A102,'Zutaten'!$A$5:$A$154,0)),INDEX('Zutaten'!$B$5:$B$154,MATCH(A102,'Zutaten'!$A$5:$A$154,0)),IF(ISNUMBER(MATCH(A102,$H$5:$H$9,0)),INDEX($I$5:$I$9,MATCH(A102,$H$5:$H$9,0)),"")))</f>
        <v/>
      </c>
      <c r="D102" s="13" t="str">
        <f>IF(A102="","",IF(ISNUMBER(MATCH(A102,'Zutaten'!$A$5:$A$154,0)),INDEX('Zutaten'!$G$5:$G$154,MATCH(A102,'Zutaten'!$A$5:$A$154,0)),IF(ISNUMBER(MATCH(A102,$H$5:$H$9,0)),INDEX($J$5:$J$9,MATCH(A102,$H$5:$H$9,0)),"")))</f>
        <v/>
      </c>
      <c r="E102" s="15" t="str">
        <f>IF(OR(A102="",NOT(ISNUMBER(B102)),NOT(ISNUMBER(D102))),"",ROUND(B102*D102,2))</f>
        <v/>
      </c>
      <c r="F102" s="10" t="str">
        <f>IF(A102="","",IF(A102=$A$90,"kann sich nicht selbst enthalten",IF(OR(ISNUMBER(MATCH(A102,'Zutaten'!$A$5:$A$154,0)),ISNUMBER(MATCH(A102,$H$5:$H$9,0))),IF(NOT(ISNUMBER(D102)),"Preis fehlt",IF(NOT(ISNUMBER(B102)),"Menge fehlt",IF(ISNUMBER(MATCH(A102,'Zutaten'!$A$5:$A$154,0)),"",IF(INDEX($K$5:$K$9,MATCH(A102,$H$5:$H$9,0))&gt;0,"Grundrezept unvollständig","")))),IF(ISNUMBER(MATCH(A102,$H$5:$H$19,0)),"steht weiter unten, nach oben verschieben","nicht gefunden"))))</f>
        <v/>
      </c>
      <c r="L102">
        <f>IF(F102="",0,1)</f>
        <v>0</v>
      </c>
    </row>
    <row r="103" spans="1:12" x14ac:dyDescent="0.25">
      <c r="A103" s="5"/>
      <c r="B103" s="12"/>
      <c r="C103" t="str">
        <f>IF(A103="","",IF(ISNUMBER(MATCH(A103,'Zutaten'!$A$5:$A$154,0)),INDEX('Zutaten'!$B$5:$B$154,MATCH(A103,'Zutaten'!$A$5:$A$154,0)),IF(ISNUMBER(MATCH(A103,$H$5:$H$9,0)),INDEX($I$5:$I$9,MATCH(A103,$H$5:$H$9,0)),"")))</f>
        <v/>
      </c>
      <c r="D103" s="13" t="str">
        <f>IF(A103="","",IF(ISNUMBER(MATCH(A103,'Zutaten'!$A$5:$A$154,0)),INDEX('Zutaten'!$G$5:$G$154,MATCH(A103,'Zutaten'!$A$5:$A$154,0)),IF(ISNUMBER(MATCH(A103,$H$5:$H$9,0)),INDEX($J$5:$J$9,MATCH(A103,$H$5:$H$9,0)),"")))</f>
        <v/>
      </c>
      <c r="E103" s="15" t="str">
        <f>IF(OR(A103="",NOT(ISNUMBER(B103)),NOT(ISNUMBER(D103))),"",ROUND(B103*D103,2))</f>
        <v/>
      </c>
      <c r="F103" s="10" t="str">
        <f>IF(A103="","",IF(A103=$A$90,"kann sich nicht selbst enthalten",IF(OR(ISNUMBER(MATCH(A103,'Zutaten'!$A$5:$A$154,0)),ISNUMBER(MATCH(A103,$H$5:$H$9,0))),IF(NOT(ISNUMBER(D103)),"Preis fehlt",IF(NOT(ISNUMBER(B103)),"Menge fehlt",IF(ISNUMBER(MATCH(A103,'Zutaten'!$A$5:$A$154,0)),"",IF(INDEX($K$5:$K$9,MATCH(A103,$H$5:$H$9,0))&gt;0,"Grundrezept unvollständig","")))),IF(ISNUMBER(MATCH(A103,$H$5:$H$19,0)),"steht weiter unten, nach oben verschieben","nicht gefunden"))))</f>
        <v/>
      </c>
      <c r="L103">
        <f>IF(F103="",0,1)</f>
        <v>0</v>
      </c>
    </row>
    <row r="104" spans="1:5" x14ac:dyDescent="0.25">
      <c r="A104" s="16" t="s">
        <v>47</v>
      </c>
      <c r="E104" s="9" t="str">
        <f>IF(A90="","",ROUND(SUM(E92:E103),2))</f>
        <v/>
      </c>
    </row>
    <row r="105" spans="1:5" x14ac:dyDescent="0.25">
      <c r="A105" s="16" t="s">
        <v>39</v>
      </c>
      <c r="E105" s="17" t="str">
        <f>IF(OR(A90="",NOT(ISNUMBER(C90))),"",IF(C90&lt;=0,"",E104/C90))</f>
        <v/>
      </c>
    </row>
    <row r="107" spans="1:5" x14ac:dyDescent="0.25">
      <c r="A107" s="11"/>
      <c r="B107" s="2" t="s">
        <v>42</v>
      </c>
      <c r="C107" s="12"/>
      <c r="D107" s="5"/>
      <c r="E107" s="10" t="str">
        <f>IF(A107="","",IF(COUNTIF($H$5:$H$19,A107)&gt;1,"Name doppelt, nur der erste zählt",IF(ISNUMBER(MATCH(A107,'Zutaten'!$A$5:$A$154,0)),"Name ist auch eine Zutat",IF(NOT(ISNUMBER(C107)),"«Ansatz ergibt» fehlt",IF(C107&lt;=0,"«Ansatz ergibt» fehlt",IF(SUM(L109:L120)&gt;0,"Zeilen mit Hinweis prüfen",""))))))</f>
        <v/>
      </c>
    </row>
    <row r="108" spans="1:6" x14ac:dyDescent="0.25">
      <c r="A108" s="4" t="s">
        <v>43</v>
      </c>
      <c r="B108" s="4" t="s">
        <v>44</v>
      </c>
      <c r="C108" s="4" t="s">
        <v>18</v>
      </c>
      <c r="D108" s="4" t="s">
        <v>45</v>
      </c>
      <c r="E108" s="4" t="s">
        <v>46</v>
      </c>
      <c r="F108" s="4" t="s">
        <v>24</v>
      </c>
    </row>
    <row r="109" spans="1:12" x14ac:dyDescent="0.25">
      <c r="A109" s="5"/>
      <c r="B109" s="12"/>
      <c r="C109" t="str">
        <f>IF(A109="","",IF(ISNUMBER(MATCH(A109,'Zutaten'!$A$5:$A$154,0)),INDEX('Zutaten'!$B$5:$B$154,MATCH(A109,'Zutaten'!$A$5:$A$154,0)),IF(ISNUMBER(MATCH(A109,$H$5:$H$10,0)),INDEX($I$5:$I$10,MATCH(A109,$H$5:$H$10,0)),"")))</f>
        <v/>
      </c>
      <c r="D109" s="13" t="str">
        <f>IF(A109="","",IF(ISNUMBER(MATCH(A109,'Zutaten'!$A$5:$A$154,0)),INDEX('Zutaten'!$G$5:$G$154,MATCH(A109,'Zutaten'!$A$5:$A$154,0)),IF(ISNUMBER(MATCH(A109,$H$5:$H$10,0)),INDEX($J$5:$J$10,MATCH(A109,$H$5:$H$10,0)),"")))</f>
        <v/>
      </c>
      <c r="E109" s="15" t="str">
        <f>IF(OR(A109="",NOT(ISNUMBER(B109)),NOT(ISNUMBER(D109))),"",ROUND(B109*D109,2))</f>
        <v/>
      </c>
      <c r="F109" s="10" t="str">
        <f>IF(A109="","",IF(A109=$A$107,"kann sich nicht selbst enthalten",IF(OR(ISNUMBER(MATCH(A109,'Zutaten'!$A$5:$A$154,0)),ISNUMBER(MATCH(A109,$H$5:$H$10,0))),IF(NOT(ISNUMBER(D109)),"Preis fehlt",IF(NOT(ISNUMBER(B109)),"Menge fehlt",IF(ISNUMBER(MATCH(A109,'Zutaten'!$A$5:$A$154,0)),"",IF(INDEX($K$5:$K$10,MATCH(A109,$H$5:$H$10,0))&gt;0,"Grundrezept unvollständig","")))),IF(ISNUMBER(MATCH(A109,$H$5:$H$19,0)),"steht weiter unten, nach oben verschieben","nicht gefunden"))))</f>
        <v/>
      </c>
      <c r="L109">
        <f>IF(F109="",0,1)</f>
        <v>0</v>
      </c>
    </row>
    <row r="110" spans="1:12" x14ac:dyDescent="0.25">
      <c r="A110" s="5"/>
      <c r="B110" s="12"/>
      <c r="C110" t="str">
        <f>IF(A110="","",IF(ISNUMBER(MATCH(A110,'Zutaten'!$A$5:$A$154,0)),INDEX('Zutaten'!$B$5:$B$154,MATCH(A110,'Zutaten'!$A$5:$A$154,0)),IF(ISNUMBER(MATCH(A110,$H$5:$H$10,0)),INDEX($I$5:$I$10,MATCH(A110,$H$5:$H$10,0)),"")))</f>
        <v/>
      </c>
      <c r="D110" s="13" t="str">
        <f>IF(A110="","",IF(ISNUMBER(MATCH(A110,'Zutaten'!$A$5:$A$154,0)),INDEX('Zutaten'!$G$5:$G$154,MATCH(A110,'Zutaten'!$A$5:$A$154,0)),IF(ISNUMBER(MATCH(A110,$H$5:$H$10,0)),INDEX($J$5:$J$10,MATCH(A110,$H$5:$H$10,0)),"")))</f>
        <v/>
      </c>
      <c r="E110" s="15" t="str">
        <f>IF(OR(A110="",NOT(ISNUMBER(B110)),NOT(ISNUMBER(D110))),"",ROUND(B110*D110,2))</f>
        <v/>
      </c>
      <c r="F110" s="10" t="str">
        <f>IF(A110="","",IF(A110=$A$107,"kann sich nicht selbst enthalten",IF(OR(ISNUMBER(MATCH(A110,'Zutaten'!$A$5:$A$154,0)),ISNUMBER(MATCH(A110,$H$5:$H$10,0))),IF(NOT(ISNUMBER(D110)),"Preis fehlt",IF(NOT(ISNUMBER(B110)),"Menge fehlt",IF(ISNUMBER(MATCH(A110,'Zutaten'!$A$5:$A$154,0)),"",IF(INDEX($K$5:$K$10,MATCH(A110,$H$5:$H$10,0))&gt;0,"Grundrezept unvollständig","")))),IF(ISNUMBER(MATCH(A110,$H$5:$H$19,0)),"steht weiter unten, nach oben verschieben","nicht gefunden"))))</f>
        <v/>
      </c>
      <c r="L110">
        <f>IF(F110="",0,1)</f>
        <v>0</v>
      </c>
    </row>
    <row r="111" spans="1:12" x14ac:dyDescent="0.25">
      <c r="A111" s="5"/>
      <c r="B111" s="12"/>
      <c r="C111" t="str">
        <f>IF(A111="","",IF(ISNUMBER(MATCH(A111,'Zutaten'!$A$5:$A$154,0)),INDEX('Zutaten'!$B$5:$B$154,MATCH(A111,'Zutaten'!$A$5:$A$154,0)),IF(ISNUMBER(MATCH(A111,$H$5:$H$10,0)),INDEX($I$5:$I$10,MATCH(A111,$H$5:$H$10,0)),"")))</f>
        <v/>
      </c>
      <c r="D111" s="13" t="str">
        <f>IF(A111="","",IF(ISNUMBER(MATCH(A111,'Zutaten'!$A$5:$A$154,0)),INDEX('Zutaten'!$G$5:$G$154,MATCH(A111,'Zutaten'!$A$5:$A$154,0)),IF(ISNUMBER(MATCH(A111,$H$5:$H$10,0)),INDEX($J$5:$J$10,MATCH(A111,$H$5:$H$10,0)),"")))</f>
        <v/>
      </c>
      <c r="E111" s="15" t="str">
        <f>IF(OR(A111="",NOT(ISNUMBER(B111)),NOT(ISNUMBER(D111))),"",ROUND(B111*D111,2))</f>
        <v/>
      </c>
      <c r="F111" s="10" t="str">
        <f>IF(A111="","",IF(A111=$A$107,"kann sich nicht selbst enthalten",IF(OR(ISNUMBER(MATCH(A111,'Zutaten'!$A$5:$A$154,0)),ISNUMBER(MATCH(A111,$H$5:$H$10,0))),IF(NOT(ISNUMBER(D111)),"Preis fehlt",IF(NOT(ISNUMBER(B111)),"Menge fehlt",IF(ISNUMBER(MATCH(A111,'Zutaten'!$A$5:$A$154,0)),"",IF(INDEX($K$5:$K$10,MATCH(A111,$H$5:$H$10,0))&gt;0,"Grundrezept unvollständig","")))),IF(ISNUMBER(MATCH(A111,$H$5:$H$19,0)),"steht weiter unten, nach oben verschieben","nicht gefunden"))))</f>
        <v/>
      </c>
      <c r="L111">
        <f>IF(F111="",0,1)</f>
        <v>0</v>
      </c>
    </row>
    <row r="112" spans="1:12" x14ac:dyDescent="0.25">
      <c r="A112" s="5"/>
      <c r="B112" s="12"/>
      <c r="C112" t="str">
        <f>IF(A112="","",IF(ISNUMBER(MATCH(A112,'Zutaten'!$A$5:$A$154,0)),INDEX('Zutaten'!$B$5:$B$154,MATCH(A112,'Zutaten'!$A$5:$A$154,0)),IF(ISNUMBER(MATCH(A112,$H$5:$H$10,0)),INDEX($I$5:$I$10,MATCH(A112,$H$5:$H$10,0)),"")))</f>
        <v/>
      </c>
      <c r="D112" s="13" t="str">
        <f>IF(A112="","",IF(ISNUMBER(MATCH(A112,'Zutaten'!$A$5:$A$154,0)),INDEX('Zutaten'!$G$5:$G$154,MATCH(A112,'Zutaten'!$A$5:$A$154,0)),IF(ISNUMBER(MATCH(A112,$H$5:$H$10,0)),INDEX($J$5:$J$10,MATCH(A112,$H$5:$H$10,0)),"")))</f>
        <v/>
      </c>
      <c r="E112" s="15" t="str">
        <f>IF(OR(A112="",NOT(ISNUMBER(B112)),NOT(ISNUMBER(D112))),"",ROUND(B112*D112,2))</f>
        <v/>
      </c>
      <c r="F112" s="10" t="str">
        <f>IF(A112="","",IF(A112=$A$107,"kann sich nicht selbst enthalten",IF(OR(ISNUMBER(MATCH(A112,'Zutaten'!$A$5:$A$154,0)),ISNUMBER(MATCH(A112,$H$5:$H$10,0))),IF(NOT(ISNUMBER(D112)),"Preis fehlt",IF(NOT(ISNUMBER(B112)),"Menge fehlt",IF(ISNUMBER(MATCH(A112,'Zutaten'!$A$5:$A$154,0)),"",IF(INDEX($K$5:$K$10,MATCH(A112,$H$5:$H$10,0))&gt;0,"Grundrezept unvollständig","")))),IF(ISNUMBER(MATCH(A112,$H$5:$H$19,0)),"steht weiter unten, nach oben verschieben","nicht gefunden"))))</f>
        <v/>
      </c>
      <c r="L112">
        <f>IF(F112="",0,1)</f>
        <v>0</v>
      </c>
    </row>
    <row r="113" spans="1:12" x14ac:dyDescent="0.25">
      <c r="A113" s="5"/>
      <c r="B113" s="12"/>
      <c r="C113" t="str">
        <f>IF(A113="","",IF(ISNUMBER(MATCH(A113,'Zutaten'!$A$5:$A$154,0)),INDEX('Zutaten'!$B$5:$B$154,MATCH(A113,'Zutaten'!$A$5:$A$154,0)),IF(ISNUMBER(MATCH(A113,$H$5:$H$10,0)),INDEX($I$5:$I$10,MATCH(A113,$H$5:$H$10,0)),"")))</f>
        <v/>
      </c>
      <c r="D113" s="13" t="str">
        <f>IF(A113="","",IF(ISNUMBER(MATCH(A113,'Zutaten'!$A$5:$A$154,0)),INDEX('Zutaten'!$G$5:$G$154,MATCH(A113,'Zutaten'!$A$5:$A$154,0)),IF(ISNUMBER(MATCH(A113,$H$5:$H$10,0)),INDEX($J$5:$J$10,MATCH(A113,$H$5:$H$10,0)),"")))</f>
        <v/>
      </c>
      <c r="E113" s="15" t="str">
        <f>IF(OR(A113="",NOT(ISNUMBER(B113)),NOT(ISNUMBER(D113))),"",ROUND(B113*D113,2))</f>
        <v/>
      </c>
      <c r="F113" s="10" t="str">
        <f>IF(A113="","",IF(A113=$A$107,"kann sich nicht selbst enthalten",IF(OR(ISNUMBER(MATCH(A113,'Zutaten'!$A$5:$A$154,0)),ISNUMBER(MATCH(A113,$H$5:$H$10,0))),IF(NOT(ISNUMBER(D113)),"Preis fehlt",IF(NOT(ISNUMBER(B113)),"Menge fehlt",IF(ISNUMBER(MATCH(A113,'Zutaten'!$A$5:$A$154,0)),"",IF(INDEX($K$5:$K$10,MATCH(A113,$H$5:$H$10,0))&gt;0,"Grundrezept unvollständig","")))),IF(ISNUMBER(MATCH(A113,$H$5:$H$19,0)),"steht weiter unten, nach oben verschieben","nicht gefunden"))))</f>
        <v/>
      </c>
      <c r="L113">
        <f>IF(F113="",0,1)</f>
        <v>0</v>
      </c>
    </row>
    <row r="114" spans="1:12" x14ac:dyDescent="0.25">
      <c r="A114" s="5"/>
      <c r="B114" s="12"/>
      <c r="C114" t="str">
        <f>IF(A114="","",IF(ISNUMBER(MATCH(A114,'Zutaten'!$A$5:$A$154,0)),INDEX('Zutaten'!$B$5:$B$154,MATCH(A114,'Zutaten'!$A$5:$A$154,0)),IF(ISNUMBER(MATCH(A114,$H$5:$H$10,0)),INDEX($I$5:$I$10,MATCH(A114,$H$5:$H$10,0)),"")))</f>
        <v/>
      </c>
      <c r="D114" s="13" t="str">
        <f>IF(A114="","",IF(ISNUMBER(MATCH(A114,'Zutaten'!$A$5:$A$154,0)),INDEX('Zutaten'!$G$5:$G$154,MATCH(A114,'Zutaten'!$A$5:$A$154,0)),IF(ISNUMBER(MATCH(A114,$H$5:$H$10,0)),INDEX($J$5:$J$10,MATCH(A114,$H$5:$H$10,0)),"")))</f>
        <v/>
      </c>
      <c r="E114" s="15" t="str">
        <f>IF(OR(A114="",NOT(ISNUMBER(B114)),NOT(ISNUMBER(D114))),"",ROUND(B114*D114,2))</f>
        <v/>
      </c>
      <c r="F114" s="10" t="str">
        <f>IF(A114="","",IF(A114=$A$107,"kann sich nicht selbst enthalten",IF(OR(ISNUMBER(MATCH(A114,'Zutaten'!$A$5:$A$154,0)),ISNUMBER(MATCH(A114,$H$5:$H$10,0))),IF(NOT(ISNUMBER(D114)),"Preis fehlt",IF(NOT(ISNUMBER(B114)),"Menge fehlt",IF(ISNUMBER(MATCH(A114,'Zutaten'!$A$5:$A$154,0)),"",IF(INDEX($K$5:$K$10,MATCH(A114,$H$5:$H$10,0))&gt;0,"Grundrezept unvollständig","")))),IF(ISNUMBER(MATCH(A114,$H$5:$H$19,0)),"steht weiter unten, nach oben verschieben","nicht gefunden"))))</f>
        <v/>
      </c>
      <c r="L114">
        <f>IF(F114="",0,1)</f>
        <v>0</v>
      </c>
    </row>
    <row r="115" spans="1:12" x14ac:dyDescent="0.25">
      <c r="A115" s="5"/>
      <c r="B115" s="12"/>
      <c r="C115" t="str">
        <f>IF(A115="","",IF(ISNUMBER(MATCH(A115,'Zutaten'!$A$5:$A$154,0)),INDEX('Zutaten'!$B$5:$B$154,MATCH(A115,'Zutaten'!$A$5:$A$154,0)),IF(ISNUMBER(MATCH(A115,$H$5:$H$10,0)),INDEX($I$5:$I$10,MATCH(A115,$H$5:$H$10,0)),"")))</f>
        <v/>
      </c>
      <c r="D115" s="13" t="str">
        <f>IF(A115="","",IF(ISNUMBER(MATCH(A115,'Zutaten'!$A$5:$A$154,0)),INDEX('Zutaten'!$G$5:$G$154,MATCH(A115,'Zutaten'!$A$5:$A$154,0)),IF(ISNUMBER(MATCH(A115,$H$5:$H$10,0)),INDEX($J$5:$J$10,MATCH(A115,$H$5:$H$10,0)),"")))</f>
        <v/>
      </c>
      <c r="E115" s="15" t="str">
        <f>IF(OR(A115="",NOT(ISNUMBER(B115)),NOT(ISNUMBER(D115))),"",ROUND(B115*D115,2))</f>
        <v/>
      </c>
      <c r="F115" s="10" t="str">
        <f>IF(A115="","",IF(A115=$A$107,"kann sich nicht selbst enthalten",IF(OR(ISNUMBER(MATCH(A115,'Zutaten'!$A$5:$A$154,0)),ISNUMBER(MATCH(A115,$H$5:$H$10,0))),IF(NOT(ISNUMBER(D115)),"Preis fehlt",IF(NOT(ISNUMBER(B115)),"Menge fehlt",IF(ISNUMBER(MATCH(A115,'Zutaten'!$A$5:$A$154,0)),"",IF(INDEX($K$5:$K$10,MATCH(A115,$H$5:$H$10,0))&gt;0,"Grundrezept unvollständig","")))),IF(ISNUMBER(MATCH(A115,$H$5:$H$19,0)),"steht weiter unten, nach oben verschieben","nicht gefunden"))))</f>
        <v/>
      </c>
      <c r="L115">
        <f>IF(F115="",0,1)</f>
        <v>0</v>
      </c>
    </row>
    <row r="116" spans="1:12" x14ac:dyDescent="0.25">
      <c r="A116" s="5"/>
      <c r="B116" s="12"/>
      <c r="C116" t="str">
        <f>IF(A116="","",IF(ISNUMBER(MATCH(A116,'Zutaten'!$A$5:$A$154,0)),INDEX('Zutaten'!$B$5:$B$154,MATCH(A116,'Zutaten'!$A$5:$A$154,0)),IF(ISNUMBER(MATCH(A116,$H$5:$H$10,0)),INDEX($I$5:$I$10,MATCH(A116,$H$5:$H$10,0)),"")))</f>
        <v/>
      </c>
      <c r="D116" s="13" t="str">
        <f>IF(A116="","",IF(ISNUMBER(MATCH(A116,'Zutaten'!$A$5:$A$154,0)),INDEX('Zutaten'!$G$5:$G$154,MATCH(A116,'Zutaten'!$A$5:$A$154,0)),IF(ISNUMBER(MATCH(A116,$H$5:$H$10,0)),INDEX($J$5:$J$10,MATCH(A116,$H$5:$H$10,0)),"")))</f>
        <v/>
      </c>
      <c r="E116" s="15" t="str">
        <f>IF(OR(A116="",NOT(ISNUMBER(B116)),NOT(ISNUMBER(D116))),"",ROUND(B116*D116,2))</f>
        <v/>
      </c>
      <c r="F116" s="10" t="str">
        <f>IF(A116="","",IF(A116=$A$107,"kann sich nicht selbst enthalten",IF(OR(ISNUMBER(MATCH(A116,'Zutaten'!$A$5:$A$154,0)),ISNUMBER(MATCH(A116,$H$5:$H$10,0))),IF(NOT(ISNUMBER(D116)),"Preis fehlt",IF(NOT(ISNUMBER(B116)),"Menge fehlt",IF(ISNUMBER(MATCH(A116,'Zutaten'!$A$5:$A$154,0)),"",IF(INDEX($K$5:$K$10,MATCH(A116,$H$5:$H$10,0))&gt;0,"Grundrezept unvollständig","")))),IF(ISNUMBER(MATCH(A116,$H$5:$H$19,0)),"steht weiter unten, nach oben verschieben","nicht gefunden"))))</f>
        <v/>
      </c>
      <c r="L116">
        <f>IF(F116="",0,1)</f>
        <v>0</v>
      </c>
    </row>
    <row r="117" spans="1:12" x14ac:dyDescent="0.25">
      <c r="A117" s="5"/>
      <c r="B117" s="12"/>
      <c r="C117" t="str">
        <f>IF(A117="","",IF(ISNUMBER(MATCH(A117,'Zutaten'!$A$5:$A$154,0)),INDEX('Zutaten'!$B$5:$B$154,MATCH(A117,'Zutaten'!$A$5:$A$154,0)),IF(ISNUMBER(MATCH(A117,$H$5:$H$10,0)),INDEX($I$5:$I$10,MATCH(A117,$H$5:$H$10,0)),"")))</f>
        <v/>
      </c>
      <c r="D117" s="13" t="str">
        <f>IF(A117="","",IF(ISNUMBER(MATCH(A117,'Zutaten'!$A$5:$A$154,0)),INDEX('Zutaten'!$G$5:$G$154,MATCH(A117,'Zutaten'!$A$5:$A$154,0)),IF(ISNUMBER(MATCH(A117,$H$5:$H$10,0)),INDEX($J$5:$J$10,MATCH(A117,$H$5:$H$10,0)),"")))</f>
        <v/>
      </c>
      <c r="E117" s="15" t="str">
        <f>IF(OR(A117="",NOT(ISNUMBER(B117)),NOT(ISNUMBER(D117))),"",ROUND(B117*D117,2))</f>
        <v/>
      </c>
      <c r="F117" s="10" t="str">
        <f>IF(A117="","",IF(A117=$A$107,"kann sich nicht selbst enthalten",IF(OR(ISNUMBER(MATCH(A117,'Zutaten'!$A$5:$A$154,0)),ISNUMBER(MATCH(A117,$H$5:$H$10,0))),IF(NOT(ISNUMBER(D117)),"Preis fehlt",IF(NOT(ISNUMBER(B117)),"Menge fehlt",IF(ISNUMBER(MATCH(A117,'Zutaten'!$A$5:$A$154,0)),"",IF(INDEX($K$5:$K$10,MATCH(A117,$H$5:$H$10,0))&gt;0,"Grundrezept unvollständig","")))),IF(ISNUMBER(MATCH(A117,$H$5:$H$19,0)),"steht weiter unten, nach oben verschieben","nicht gefunden"))))</f>
        <v/>
      </c>
      <c r="L117">
        <f>IF(F117="",0,1)</f>
        <v>0</v>
      </c>
    </row>
    <row r="118" spans="1:12" x14ac:dyDescent="0.25">
      <c r="A118" s="5"/>
      <c r="B118" s="12"/>
      <c r="C118" t="str">
        <f>IF(A118="","",IF(ISNUMBER(MATCH(A118,'Zutaten'!$A$5:$A$154,0)),INDEX('Zutaten'!$B$5:$B$154,MATCH(A118,'Zutaten'!$A$5:$A$154,0)),IF(ISNUMBER(MATCH(A118,$H$5:$H$10,0)),INDEX($I$5:$I$10,MATCH(A118,$H$5:$H$10,0)),"")))</f>
        <v/>
      </c>
      <c r="D118" s="13" t="str">
        <f>IF(A118="","",IF(ISNUMBER(MATCH(A118,'Zutaten'!$A$5:$A$154,0)),INDEX('Zutaten'!$G$5:$G$154,MATCH(A118,'Zutaten'!$A$5:$A$154,0)),IF(ISNUMBER(MATCH(A118,$H$5:$H$10,0)),INDEX($J$5:$J$10,MATCH(A118,$H$5:$H$10,0)),"")))</f>
        <v/>
      </c>
      <c r="E118" s="15" t="str">
        <f>IF(OR(A118="",NOT(ISNUMBER(B118)),NOT(ISNUMBER(D118))),"",ROUND(B118*D118,2))</f>
        <v/>
      </c>
      <c r="F118" s="10" t="str">
        <f>IF(A118="","",IF(A118=$A$107,"kann sich nicht selbst enthalten",IF(OR(ISNUMBER(MATCH(A118,'Zutaten'!$A$5:$A$154,0)),ISNUMBER(MATCH(A118,$H$5:$H$10,0))),IF(NOT(ISNUMBER(D118)),"Preis fehlt",IF(NOT(ISNUMBER(B118)),"Menge fehlt",IF(ISNUMBER(MATCH(A118,'Zutaten'!$A$5:$A$154,0)),"",IF(INDEX($K$5:$K$10,MATCH(A118,$H$5:$H$10,0))&gt;0,"Grundrezept unvollständig","")))),IF(ISNUMBER(MATCH(A118,$H$5:$H$19,0)),"steht weiter unten, nach oben verschieben","nicht gefunden"))))</f>
        <v/>
      </c>
      <c r="L118">
        <f>IF(F118="",0,1)</f>
        <v>0</v>
      </c>
    </row>
    <row r="119" spans="1:12" x14ac:dyDescent="0.25">
      <c r="A119" s="5"/>
      <c r="B119" s="12"/>
      <c r="C119" t="str">
        <f>IF(A119="","",IF(ISNUMBER(MATCH(A119,'Zutaten'!$A$5:$A$154,0)),INDEX('Zutaten'!$B$5:$B$154,MATCH(A119,'Zutaten'!$A$5:$A$154,0)),IF(ISNUMBER(MATCH(A119,$H$5:$H$10,0)),INDEX($I$5:$I$10,MATCH(A119,$H$5:$H$10,0)),"")))</f>
        <v/>
      </c>
      <c r="D119" s="13" t="str">
        <f>IF(A119="","",IF(ISNUMBER(MATCH(A119,'Zutaten'!$A$5:$A$154,0)),INDEX('Zutaten'!$G$5:$G$154,MATCH(A119,'Zutaten'!$A$5:$A$154,0)),IF(ISNUMBER(MATCH(A119,$H$5:$H$10,0)),INDEX($J$5:$J$10,MATCH(A119,$H$5:$H$10,0)),"")))</f>
        <v/>
      </c>
      <c r="E119" s="15" t="str">
        <f>IF(OR(A119="",NOT(ISNUMBER(B119)),NOT(ISNUMBER(D119))),"",ROUND(B119*D119,2))</f>
        <v/>
      </c>
      <c r="F119" s="10" t="str">
        <f>IF(A119="","",IF(A119=$A$107,"kann sich nicht selbst enthalten",IF(OR(ISNUMBER(MATCH(A119,'Zutaten'!$A$5:$A$154,0)),ISNUMBER(MATCH(A119,$H$5:$H$10,0))),IF(NOT(ISNUMBER(D119)),"Preis fehlt",IF(NOT(ISNUMBER(B119)),"Menge fehlt",IF(ISNUMBER(MATCH(A119,'Zutaten'!$A$5:$A$154,0)),"",IF(INDEX($K$5:$K$10,MATCH(A119,$H$5:$H$10,0))&gt;0,"Grundrezept unvollständig","")))),IF(ISNUMBER(MATCH(A119,$H$5:$H$19,0)),"steht weiter unten, nach oben verschieben","nicht gefunden"))))</f>
        <v/>
      </c>
      <c r="L119">
        <f>IF(F119="",0,1)</f>
        <v>0</v>
      </c>
    </row>
    <row r="120" spans="1:12" x14ac:dyDescent="0.25">
      <c r="A120" s="5"/>
      <c r="B120" s="12"/>
      <c r="C120" t="str">
        <f>IF(A120="","",IF(ISNUMBER(MATCH(A120,'Zutaten'!$A$5:$A$154,0)),INDEX('Zutaten'!$B$5:$B$154,MATCH(A120,'Zutaten'!$A$5:$A$154,0)),IF(ISNUMBER(MATCH(A120,$H$5:$H$10,0)),INDEX($I$5:$I$10,MATCH(A120,$H$5:$H$10,0)),"")))</f>
        <v/>
      </c>
      <c r="D120" s="13" t="str">
        <f>IF(A120="","",IF(ISNUMBER(MATCH(A120,'Zutaten'!$A$5:$A$154,0)),INDEX('Zutaten'!$G$5:$G$154,MATCH(A120,'Zutaten'!$A$5:$A$154,0)),IF(ISNUMBER(MATCH(A120,$H$5:$H$10,0)),INDEX($J$5:$J$10,MATCH(A120,$H$5:$H$10,0)),"")))</f>
        <v/>
      </c>
      <c r="E120" s="15" t="str">
        <f>IF(OR(A120="",NOT(ISNUMBER(B120)),NOT(ISNUMBER(D120))),"",ROUND(B120*D120,2))</f>
        <v/>
      </c>
      <c r="F120" s="10" t="str">
        <f>IF(A120="","",IF(A120=$A$107,"kann sich nicht selbst enthalten",IF(OR(ISNUMBER(MATCH(A120,'Zutaten'!$A$5:$A$154,0)),ISNUMBER(MATCH(A120,$H$5:$H$10,0))),IF(NOT(ISNUMBER(D120)),"Preis fehlt",IF(NOT(ISNUMBER(B120)),"Menge fehlt",IF(ISNUMBER(MATCH(A120,'Zutaten'!$A$5:$A$154,0)),"",IF(INDEX($K$5:$K$10,MATCH(A120,$H$5:$H$10,0))&gt;0,"Grundrezept unvollständig","")))),IF(ISNUMBER(MATCH(A120,$H$5:$H$19,0)),"steht weiter unten, nach oben verschieben","nicht gefunden"))))</f>
        <v/>
      </c>
      <c r="L120">
        <f>IF(F120="",0,1)</f>
        <v>0</v>
      </c>
    </row>
    <row r="121" spans="1:5" x14ac:dyDescent="0.25">
      <c r="A121" s="16" t="s">
        <v>47</v>
      </c>
      <c r="E121" s="9" t="str">
        <f>IF(A107="","",ROUND(SUM(E109:E120),2))</f>
        <v/>
      </c>
    </row>
    <row r="122" spans="1:5" x14ac:dyDescent="0.25">
      <c r="A122" s="16" t="s">
        <v>39</v>
      </c>
      <c r="E122" s="17" t="str">
        <f>IF(OR(A107="",NOT(ISNUMBER(C107))),"",IF(C107&lt;=0,"",E121/C107))</f>
        <v/>
      </c>
    </row>
    <row r="124" spans="1:5" x14ac:dyDescent="0.25">
      <c r="A124" s="11"/>
      <c r="B124" s="2" t="s">
        <v>42</v>
      </c>
      <c r="C124" s="12"/>
      <c r="D124" s="5"/>
      <c r="E124" s="10" t="str">
        <f>IF(A124="","",IF(COUNTIF($H$5:$H$19,A124)&gt;1,"Name doppelt, nur der erste zählt",IF(ISNUMBER(MATCH(A124,'Zutaten'!$A$5:$A$154,0)),"Name ist auch eine Zutat",IF(NOT(ISNUMBER(C124)),"«Ansatz ergibt» fehlt",IF(C124&lt;=0,"«Ansatz ergibt» fehlt",IF(SUM(L126:L137)&gt;0,"Zeilen mit Hinweis prüfen",""))))))</f>
        <v/>
      </c>
    </row>
    <row r="125" spans="1:6" x14ac:dyDescent="0.25">
      <c r="A125" s="4" t="s">
        <v>43</v>
      </c>
      <c r="B125" s="4" t="s">
        <v>44</v>
      </c>
      <c r="C125" s="4" t="s">
        <v>18</v>
      </c>
      <c r="D125" s="4" t="s">
        <v>45</v>
      </c>
      <c r="E125" s="4" t="s">
        <v>46</v>
      </c>
      <c r="F125" s="4" t="s">
        <v>24</v>
      </c>
    </row>
    <row r="126" spans="1:12" x14ac:dyDescent="0.25">
      <c r="A126" s="5"/>
      <c r="B126" s="12"/>
      <c r="C126" t="str">
        <f>IF(A126="","",IF(ISNUMBER(MATCH(A126,'Zutaten'!$A$5:$A$154,0)),INDEX('Zutaten'!$B$5:$B$154,MATCH(A126,'Zutaten'!$A$5:$A$154,0)),IF(ISNUMBER(MATCH(A126,$H$5:$H$11,0)),INDEX($I$5:$I$11,MATCH(A126,$H$5:$H$11,0)),"")))</f>
        <v/>
      </c>
      <c r="D126" s="13" t="str">
        <f>IF(A126="","",IF(ISNUMBER(MATCH(A126,'Zutaten'!$A$5:$A$154,0)),INDEX('Zutaten'!$G$5:$G$154,MATCH(A126,'Zutaten'!$A$5:$A$154,0)),IF(ISNUMBER(MATCH(A126,$H$5:$H$11,0)),INDEX($J$5:$J$11,MATCH(A126,$H$5:$H$11,0)),"")))</f>
        <v/>
      </c>
      <c r="E126" s="15" t="str">
        <f>IF(OR(A126="",NOT(ISNUMBER(B126)),NOT(ISNUMBER(D126))),"",ROUND(B126*D126,2))</f>
        <v/>
      </c>
      <c r="F126" s="10" t="str">
        <f>IF(A126="","",IF(A126=$A$124,"kann sich nicht selbst enthalten",IF(OR(ISNUMBER(MATCH(A126,'Zutaten'!$A$5:$A$154,0)),ISNUMBER(MATCH(A126,$H$5:$H$11,0))),IF(NOT(ISNUMBER(D126)),"Preis fehlt",IF(NOT(ISNUMBER(B126)),"Menge fehlt",IF(ISNUMBER(MATCH(A126,'Zutaten'!$A$5:$A$154,0)),"",IF(INDEX($K$5:$K$11,MATCH(A126,$H$5:$H$11,0))&gt;0,"Grundrezept unvollständig","")))),IF(ISNUMBER(MATCH(A126,$H$5:$H$19,0)),"steht weiter unten, nach oben verschieben","nicht gefunden"))))</f>
        <v/>
      </c>
      <c r="L126">
        <f>IF(F126="",0,1)</f>
        <v>0</v>
      </c>
    </row>
    <row r="127" spans="1:12" x14ac:dyDescent="0.25">
      <c r="A127" s="5"/>
      <c r="B127" s="12"/>
      <c r="C127" t="str">
        <f>IF(A127="","",IF(ISNUMBER(MATCH(A127,'Zutaten'!$A$5:$A$154,0)),INDEX('Zutaten'!$B$5:$B$154,MATCH(A127,'Zutaten'!$A$5:$A$154,0)),IF(ISNUMBER(MATCH(A127,$H$5:$H$11,0)),INDEX($I$5:$I$11,MATCH(A127,$H$5:$H$11,0)),"")))</f>
        <v/>
      </c>
      <c r="D127" s="13" t="str">
        <f>IF(A127="","",IF(ISNUMBER(MATCH(A127,'Zutaten'!$A$5:$A$154,0)),INDEX('Zutaten'!$G$5:$G$154,MATCH(A127,'Zutaten'!$A$5:$A$154,0)),IF(ISNUMBER(MATCH(A127,$H$5:$H$11,0)),INDEX($J$5:$J$11,MATCH(A127,$H$5:$H$11,0)),"")))</f>
        <v/>
      </c>
      <c r="E127" s="15" t="str">
        <f>IF(OR(A127="",NOT(ISNUMBER(B127)),NOT(ISNUMBER(D127))),"",ROUND(B127*D127,2))</f>
        <v/>
      </c>
      <c r="F127" s="10" t="str">
        <f>IF(A127="","",IF(A127=$A$124,"kann sich nicht selbst enthalten",IF(OR(ISNUMBER(MATCH(A127,'Zutaten'!$A$5:$A$154,0)),ISNUMBER(MATCH(A127,$H$5:$H$11,0))),IF(NOT(ISNUMBER(D127)),"Preis fehlt",IF(NOT(ISNUMBER(B127)),"Menge fehlt",IF(ISNUMBER(MATCH(A127,'Zutaten'!$A$5:$A$154,0)),"",IF(INDEX($K$5:$K$11,MATCH(A127,$H$5:$H$11,0))&gt;0,"Grundrezept unvollständig","")))),IF(ISNUMBER(MATCH(A127,$H$5:$H$19,0)),"steht weiter unten, nach oben verschieben","nicht gefunden"))))</f>
        <v/>
      </c>
      <c r="L127">
        <f>IF(F127="",0,1)</f>
        <v>0</v>
      </c>
    </row>
    <row r="128" spans="1:12" x14ac:dyDescent="0.25">
      <c r="A128" s="5"/>
      <c r="B128" s="12"/>
      <c r="C128" t="str">
        <f>IF(A128="","",IF(ISNUMBER(MATCH(A128,'Zutaten'!$A$5:$A$154,0)),INDEX('Zutaten'!$B$5:$B$154,MATCH(A128,'Zutaten'!$A$5:$A$154,0)),IF(ISNUMBER(MATCH(A128,$H$5:$H$11,0)),INDEX($I$5:$I$11,MATCH(A128,$H$5:$H$11,0)),"")))</f>
        <v/>
      </c>
      <c r="D128" s="13" t="str">
        <f>IF(A128="","",IF(ISNUMBER(MATCH(A128,'Zutaten'!$A$5:$A$154,0)),INDEX('Zutaten'!$G$5:$G$154,MATCH(A128,'Zutaten'!$A$5:$A$154,0)),IF(ISNUMBER(MATCH(A128,$H$5:$H$11,0)),INDEX($J$5:$J$11,MATCH(A128,$H$5:$H$11,0)),"")))</f>
        <v/>
      </c>
      <c r="E128" s="15" t="str">
        <f>IF(OR(A128="",NOT(ISNUMBER(B128)),NOT(ISNUMBER(D128))),"",ROUND(B128*D128,2))</f>
        <v/>
      </c>
      <c r="F128" s="10" t="str">
        <f>IF(A128="","",IF(A128=$A$124,"kann sich nicht selbst enthalten",IF(OR(ISNUMBER(MATCH(A128,'Zutaten'!$A$5:$A$154,0)),ISNUMBER(MATCH(A128,$H$5:$H$11,0))),IF(NOT(ISNUMBER(D128)),"Preis fehlt",IF(NOT(ISNUMBER(B128)),"Menge fehlt",IF(ISNUMBER(MATCH(A128,'Zutaten'!$A$5:$A$154,0)),"",IF(INDEX($K$5:$K$11,MATCH(A128,$H$5:$H$11,0))&gt;0,"Grundrezept unvollständig","")))),IF(ISNUMBER(MATCH(A128,$H$5:$H$19,0)),"steht weiter unten, nach oben verschieben","nicht gefunden"))))</f>
        <v/>
      </c>
      <c r="L128">
        <f>IF(F128="",0,1)</f>
        <v>0</v>
      </c>
    </row>
    <row r="129" spans="1:12" x14ac:dyDescent="0.25">
      <c r="A129" s="5"/>
      <c r="B129" s="12"/>
      <c r="C129" t="str">
        <f>IF(A129="","",IF(ISNUMBER(MATCH(A129,'Zutaten'!$A$5:$A$154,0)),INDEX('Zutaten'!$B$5:$B$154,MATCH(A129,'Zutaten'!$A$5:$A$154,0)),IF(ISNUMBER(MATCH(A129,$H$5:$H$11,0)),INDEX($I$5:$I$11,MATCH(A129,$H$5:$H$11,0)),"")))</f>
        <v/>
      </c>
      <c r="D129" s="13" t="str">
        <f>IF(A129="","",IF(ISNUMBER(MATCH(A129,'Zutaten'!$A$5:$A$154,0)),INDEX('Zutaten'!$G$5:$G$154,MATCH(A129,'Zutaten'!$A$5:$A$154,0)),IF(ISNUMBER(MATCH(A129,$H$5:$H$11,0)),INDEX($J$5:$J$11,MATCH(A129,$H$5:$H$11,0)),"")))</f>
        <v/>
      </c>
      <c r="E129" s="15" t="str">
        <f>IF(OR(A129="",NOT(ISNUMBER(B129)),NOT(ISNUMBER(D129))),"",ROUND(B129*D129,2))</f>
        <v/>
      </c>
      <c r="F129" s="10" t="str">
        <f>IF(A129="","",IF(A129=$A$124,"kann sich nicht selbst enthalten",IF(OR(ISNUMBER(MATCH(A129,'Zutaten'!$A$5:$A$154,0)),ISNUMBER(MATCH(A129,$H$5:$H$11,0))),IF(NOT(ISNUMBER(D129)),"Preis fehlt",IF(NOT(ISNUMBER(B129)),"Menge fehlt",IF(ISNUMBER(MATCH(A129,'Zutaten'!$A$5:$A$154,0)),"",IF(INDEX($K$5:$K$11,MATCH(A129,$H$5:$H$11,0))&gt;0,"Grundrezept unvollständig","")))),IF(ISNUMBER(MATCH(A129,$H$5:$H$19,0)),"steht weiter unten, nach oben verschieben","nicht gefunden"))))</f>
        <v/>
      </c>
      <c r="L129">
        <f>IF(F129="",0,1)</f>
        <v>0</v>
      </c>
    </row>
    <row r="130" spans="1:12" x14ac:dyDescent="0.25">
      <c r="A130" s="5"/>
      <c r="B130" s="12"/>
      <c r="C130" t="str">
        <f>IF(A130="","",IF(ISNUMBER(MATCH(A130,'Zutaten'!$A$5:$A$154,0)),INDEX('Zutaten'!$B$5:$B$154,MATCH(A130,'Zutaten'!$A$5:$A$154,0)),IF(ISNUMBER(MATCH(A130,$H$5:$H$11,0)),INDEX($I$5:$I$11,MATCH(A130,$H$5:$H$11,0)),"")))</f>
        <v/>
      </c>
      <c r="D130" s="13" t="str">
        <f>IF(A130="","",IF(ISNUMBER(MATCH(A130,'Zutaten'!$A$5:$A$154,0)),INDEX('Zutaten'!$G$5:$G$154,MATCH(A130,'Zutaten'!$A$5:$A$154,0)),IF(ISNUMBER(MATCH(A130,$H$5:$H$11,0)),INDEX($J$5:$J$11,MATCH(A130,$H$5:$H$11,0)),"")))</f>
        <v/>
      </c>
      <c r="E130" s="15" t="str">
        <f>IF(OR(A130="",NOT(ISNUMBER(B130)),NOT(ISNUMBER(D130))),"",ROUND(B130*D130,2))</f>
        <v/>
      </c>
      <c r="F130" s="10" t="str">
        <f>IF(A130="","",IF(A130=$A$124,"kann sich nicht selbst enthalten",IF(OR(ISNUMBER(MATCH(A130,'Zutaten'!$A$5:$A$154,0)),ISNUMBER(MATCH(A130,$H$5:$H$11,0))),IF(NOT(ISNUMBER(D130)),"Preis fehlt",IF(NOT(ISNUMBER(B130)),"Menge fehlt",IF(ISNUMBER(MATCH(A130,'Zutaten'!$A$5:$A$154,0)),"",IF(INDEX($K$5:$K$11,MATCH(A130,$H$5:$H$11,0))&gt;0,"Grundrezept unvollständig","")))),IF(ISNUMBER(MATCH(A130,$H$5:$H$19,0)),"steht weiter unten, nach oben verschieben","nicht gefunden"))))</f>
        <v/>
      </c>
      <c r="L130">
        <f>IF(F130="",0,1)</f>
        <v>0</v>
      </c>
    </row>
    <row r="131" spans="1:12" x14ac:dyDescent="0.25">
      <c r="A131" s="5"/>
      <c r="B131" s="12"/>
      <c r="C131" t="str">
        <f>IF(A131="","",IF(ISNUMBER(MATCH(A131,'Zutaten'!$A$5:$A$154,0)),INDEX('Zutaten'!$B$5:$B$154,MATCH(A131,'Zutaten'!$A$5:$A$154,0)),IF(ISNUMBER(MATCH(A131,$H$5:$H$11,0)),INDEX($I$5:$I$11,MATCH(A131,$H$5:$H$11,0)),"")))</f>
        <v/>
      </c>
      <c r="D131" s="13" t="str">
        <f>IF(A131="","",IF(ISNUMBER(MATCH(A131,'Zutaten'!$A$5:$A$154,0)),INDEX('Zutaten'!$G$5:$G$154,MATCH(A131,'Zutaten'!$A$5:$A$154,0)),IF(ISNUMBER(MATCH(A131,$H$5:$H$11,0)),INDEX($J$5:$J$11,MATCH(A131,$H$5:$H$11,0)),"")))</f>
        <v/>
      </c>
      <c r="E131" s="15" t="str">
        <f>IF(OR(A131="",NOT(ISNUMBER(B131)),NOT(ISNUMBER(D131))),"",ROUND(B131*D131,2))</f>
        <v/>
      </c>
      <c r="F131" s="10" t="str">
        <f>IF(A131="","",IF(A131=$A$124,"kann sich nicht selbst enthalten",IF(OR(ISNUMBER(MATCH(A131,'Zutaten'!$A$5:$A$154,0)),ISNUMBER(MATCH(A131,$H$5:$H$11,0))),IF(NOT(ISNUMBER(D131)),"Preis fehlt",IF(NOT(ISNUMBER(B131)),"Menge fehlt",IF(ISNUMBER(MATCH(A131,'Zutaten'!$A$5:$A$154,0)),"",IF(INDEX($K$5:$K$11,MATCH(A131,$H$5:$H$11,0))&gt;0,"Grundrezept unvollständig","")))),IF(ISNUMBER(MATCH(A131,$H$5:$H$19,0)),"steht weiter unten, nach oben verschieben","nicht gefunden"))))</f>
        <v/>
      </c>
      <c r="L131">
        <f>IF(F131="",0,1)</f>
        <v>0</v>
      </c>
    </row>
    <row r="132" spans="1:12" x14ac:dyDescent="0.25">
      <c r="A132" s="5"/>
      <c r="B132" s="12"/>
      <c r="C132" t="str">
        <f>IF(A132="","",IF(ISNUMBER(MATCH(A132,'Zutaten'!$A$5:$A$154,0)),INDEX('Zutaten'!$B$5:$B$154,MATCH(A132,'Zutaten'!$A$5:$A$154,0)),IF(ISNUMBER(MATCH(A132,$H$5:$H$11,0)),INDEX($I$5:$I$11,MATCH(A132,$H$5:$H$11,0)),"")))</f>
        <v/>
      </c>
      <c r="D132" s="13" t="str">
        <f>IF(A132="","",IF(ISNUMBER(MATCH(A132,'Zutaten'!$A$5:$A$154,0)),INDEX('Zutaten'!$G$5:$G$154,MATCH(A132,'Zutaten'!$A$5:$A$154,0)),IF(ISNUMBER(MATCH(A132,$H$5:$H$11,0)),INDEX($J$5:$J$11,MATCH(A132,$H$5:$H$11,0)),"")))</f>
        <v/>
      </c>
      <c r="E132" s="15" t="str">
        <f>IF(OR(A132="",NOT(ISNUMBER(B132)),NOT(ISNUMBER(D132))),"",ROUND(B132*D132,2))</f>
        <v/>
      </c>
      <c r="F132" s="10" t="str">
        <f>IF(A132="","",IF(A132=$A$124,"kann sich nicht selbst enthalten",IF(OR(ISNUMBER(MATCH(A132,'Zutaten'!$A$5:$A$154,0)),ISNUMBER(MATCH(A132,$H$5:$H$11,0))),IF(NOT(ISNUMBER(D132)),"Preis fehlt",IF(NOT(ISNUMBER(B132)),"Menge fehlt",IF(ISNUMBER(MATCH(A132,'Zutaten'!$A$5:$A$154,0)),"",IF(INDEX($K$5:$K$11,MATCH(A132,$H$5:$H$11,0))&gt;0,"Grundrezept unvollständig","")))),IF(ISNUMBER(MATCH(A132,$H$5:$H$19,0)),"steht weiter unten, nach oben verschieben","nicht gefunden"))))</f>
        <v/>
      </c>
      <c r="L132">
        <f>IF(F132="",0,1)</f>
        <v>0</v>
      </c>
    </row>
    <row r="133" spans="1:12" x14ac:dyDescent="0.25">
      <c r="A133" s="5"/>
      <c r="B133" s="12"/>
      <c r="C133" t="str">
        <f>IF(A133="","",IF(ISNUMBER(MATCH(A133,'Zutaten'!$A$5:$A$154,0)),INDEX('Zutaten'!$B$5:$B$154,MATCH(A133,'Zutaten'!$A$5:$A$154,0)),IF(ISNUMBER(MATCH(A133,$H$5:$H$11,0)),INDEX($I$5:$I$11,MATCH(A133,$H$5:$H$11,0)),"")))</f>
        <v/>
      </c>
      <c r="D133" s="13" t="str">
        <f>IF(A133="","",IF(ISNUMBER(MATCH(A133,'Zutaten'!$A$5:$A$154,0)),INDEX('Zutaten'!$G$5:$G$154,MATCH(A133,'Zutaten'!$A$5:$A$154,0)),IF(ISNUMBER(MATCH(A133,$H$5:$H$11,0)),INDEX($J$5:$J$11,MATCH(A133,$H$5:$H$11,0)),"")))</f>
        <v/>
      </c>
      <c r="E133" s="15" t="str">
        <f>IF(OR(A133="",NOT(ISNUMBER(B133)),NOT(ISNUMBER(D133))),"",ROUND(B133*D133,2))</f>
        <v/>
      </c>
      <c r="F133" s="10" t="str">
        <f>IF(A133="","",IF(A133=$A$124,"kann sich nicht selbst enthalten",IF(OR(ISNUMBER(MATCH(A133,'Zutaten'!$A$5:$A$154,0)),ISNUMBER(MATCH(A133,$H$5:$H$11,0))),IF(NOT(ISNUMBER(D133)),"Preis fehlt",IF(NOT(ISNUMBER(B133)),"Menge fehlt",IF(ISNUMBER(MATCH(A133,'Zutaten'!$A$5:$A$154,0)),"",IF(INDEX($K$5:$K$11,MATCH(A133,$H$5:$H$11,0))&gt;0,"Grundrezept unvollständig","")))),IF(ISNUMBER(MATCH(A133,$H$5:$H$19,0)),"steht weiter unten, nach oben verschieben","nicht gefunden"))))</f>
        <v/>
      </c>
      <c r="L133">
        <f>IF(F133="",0,1)</f>
        <v>0</v>
      </c>
    </row>
    <row r="134" spans="1:12" x14ac:dyDescent="0.25">
      <c r="A134" s="5"/>
      <c r="B134" s="12"/>
      <c r="C134" t="str">
        <f>IF(A134="","",IF(ISNUMBER(MATCH(A134,'Zutaten'!$A$5:$A$154,0)),INDEX('Zutaten'!$B$5:$B$154,MATCH(A134,'Zutaten'!$A$5:$A$154,0)),IF(ISNUMBER(MATCH(A134,$H$5:$H$11,0)),INDEX($I$5:$I$11,MATCH(A134,$H$5:$H$11,0)),"")))</f>
        <v/>
      </c>
      <c r="D134" s="13" t="str">
        <f>IF(A134="","",IF(ISNUMBER(MATCH(A134,'Zutaten'!$A$5:$A$154,0)),INDEX('Zutaten'!$G$5:$G$154,MATCH(A134,'Zutaten'!$A$5:$A$154,0)),IF(ISNUMBER(MATCH(A134,$H$5:$H$11,0)),INDEX($J$5:$J$11,MATCH(A134,$H$5:$H$11,0)),"")))</f>
        <v/>
      </c>
      <c r="E134" s="15" t="str">
        <f>IF(OR(A134="",NOT(ISNUMBER(B134)),NOT(ISNUMBER(D134))),"",ROUND(B134*D134,2))</f>
        <v/>
      </c>
      <c r="F134" s="10" t="str">
        <f>IF(A134="","",IF(A134=$A$124,"kann sich nicht selbst enthalten",IF(OR(ISNUMBER(MATCH(A134,'Zutaten'!$A$5:$A$154,0)),ISNUMBER(MATCH(A134,$H$5:$H$11,0))),IF(NOT(ISNUMBER(D134)),"Preis fehlt",IF(NOT(ISNUMBER(B134)),"Menge fehlt",IF(ISNUMBER(MATCH(A134,'Zutaten'!$A$5:$A$154,0)),"",IF(INDEX($K$5:$K$11,MATCH(A134,$H$5:$H$11,0))&gt;0,"Grundrezept unvollständig","")))),IF(ISNUMBER(MATCH(A134,$H$5:$H$19,0)),"steht weiter unten, nach oben verschieben","nicht gefunden"))))</f>
        <v/>
      </c>
      <c r="L134">
        <f>IF(F134="",0,1)</f>
        <v>0</v>
      </c>
    </row>
    <row r="135" spans="1:12" x14ac:dyDescent="0.25">
      <c r="A135" s="5"/>
      <c r="B135" s="12"/>
      <c r="C135" t="str">
        <f>IF(A135="","",IF(ISNUMBER(MATCH(A135,'Zutaten'!$A$5:$A$154,0)),INDEX('Zutaten'!$B$5:$B$154,MATCH(A135,'Zutaten'!$A$5:$A$154,0)),IF(ISNUMBER(MATCH(A135,$H$5:$H$11,0)),INDEX($I$5:$I$11,MATCH(A135,$H$5:$H$11,0)),"")))</f>
        <v/>
      </c>
      <c r="D135" s="13" t="str">
        <f>IF(A135="","",IF(ISNUMBER(MATCH(A135,'Zutaten'!$A$5:$A$154,0)),INDEX('Zutaten'!$G$5:$G$154,MATCH(A135,'Zutaten'!$A$5:$A$154,0)),IF(ISNUMBER(MATCH(A135,$H$5:$H$11,0)),INDEX($J$5:$J$11,MATCH(A135,$H$5:$H$11,0)),"")))</f>
        <v/>
      </c>
      <c r="E135" s="15" t="str">
        <f>IF(OR(A135="",NOT(ISNUMBER(B135)),NOT(ISNUMBER(D135))),"",ROUND(B135*D135,2))</f>
        <v/>
      </c>
      <c r="F135" s="10" t="str">
        <f>IF(A135="","",IF(A135=$A$124,"kann sich nicht selbst enthalten",IF(OR(ISNUMBER(MATCH(A135,'Zutaten'!$A$5:$A$154,0)),ISNUMBER(MATCH(A135,$H$5:$H$11,0))),IF(NOT(ISNUMBER(D135)),"Preis fehlt",IF(NOT(ISNUMBER(B135)),"Menge fehlt",IF(ISNUMBER(MATCH(A135,'Zutaten'!$A$5:$A$154,0)),"",IF(INDEX($K$5:$K$11,MATCH(A135,$H$5:$H$11,0))&gt;0,"Grundrezept unvollständig","")))),IF(ISNUMBER(MATCH(A135,$H$5:$H$19,0)),"steht weiter unten, nach oben verschieben","nicht gefunden"))))</f>
        <v/>
      </c>
      <c r="L135">
        <f>IF(F135="",0,1)</f>
        <v>0</v>
      </c>
    </row>
    <row r="136" spans="1:12" x14ac:dyDescent="0.25">
      <c r="A136" s="5"/>
      <c r="B136" s="12"/>
      <c r="C136" t="str">
        <f>IF(A136="","",IF(ISNUMBER(MATCH(A136,'Zutaten'!$A$5:$A$154,0)),INDEX('Zutaten'!$B$5:$B$154,MATCH(A136,'Zutaten'!$A$5:$A$154,0)),IF(ISNUMBER(MATCH(A136,$H$5:$H$11,0)),INDEX($I$5:$I$11,MATCH(A136,$H$5:$H$11,0)),"")))</f>
        <v/>
      </c>
      <c r="D136" s="13" t="str">
        <f>IF(A136="","",IF(ISNUMBER(MATCH(A136,'Zutaten'!$A$5:$A$154,0)),INDEX('Zutaten'!$G$5:$G$154,MATCH(A136,'Zutaten'!$A$5:$A$154,0)),IF(ISNUMBER(MATCH(A136,$H$5:$H$11,0)),INDEX($J$5:$J$11,MATCH(A136,$H$5:$H$11,0)),"")))</f>
        <v/>
      </c>
      <c r="E136" s="15" t="str">
        <f>IF(OR(A136="",NOT(ISNUMBER(B136)),NOT(ISNUMBER(D136))),"",ROUND(B136*D136,2))</f>
        <v/>
      </c>
      <c r="F136" s="10" t="str">
        <f>IF(A136="","",IF(A136=$A$124,"kann sich nicht selbst enthalten",IF(OR(ISNUMBER(MATCH(A136,'Zutaten'!$A$5:$A$154,0)),ISNUMBER(MATCH(A136,$H$5:$H$11,0))),IF(NOT(ISNUMBER(D136)),"Preis fehlt",IF(NOT(ISNUMBER(B136)),"Menge fehlt",IF(ISNUMBER(MATCH(A136,'Zutaten'!$A$5:$A$154,0)),"",IF(INDEX($K$5:$K$11,MATCH(A136,$H$5:$H$11,0))&gt;0,"Grundrezept unvollständig","")))),IF(ISNUMBER(MATCH(A136,$H$5:$H$19,0)),"steht weiter unten, nach oben verschieben","nicht gefunden"))))</f>
        <v/>
      </c>
      <c r="L136">
        <f>IF(F136="",0,1)</f>
        <v>0</v>
      </c>
    </row>
    <row r="137" spans="1:12" x14ac:dyDescent="0.25">
      <c r="A137" s="5"/>
      <c r="B137" s="12"/>
      <c r="C137" t="str">
        <f>IF(A137="","",IF(ISNUMBER(MATCH(A137,'Zutaten'!$A$5:$A$154,0)),INDEX('Zutaten'!$B$5:$B$154,MATCH(A137,'Zutaten'!$A$5:$A$154,0)),IF(ISNUMBER(MATCH(A137,$H$5:$H$11,0)),INDEX($I$5:$I$11,MATCH(A137,$H$5:$H$11,0)),"")))</f>
        <v/>
      </c>
      <c r="D137" s="13" t="str">
        <f>IF(A137="","",IF(ISNUMBER(MATCH(A137,'Zutaten'!$A$5:$A$154,0)),INDEX('Zutaten'!$G$5:$G$154,MATCH(A137,'Zutaten'!$A$5:$A$154,0)),IF(ISNUMBER(MATCH(A137,$H$5:$H$11,0)),INDEX($J$5:$J$11,MATCH(A137,$H$5:$H$11,0)),"")))</f>
        <v/>
      </c>
      <c r="E137" s="15" t="str">
        <f>IF(OR(A137="",NOT(ISNUMBER(B137)),NOT(ISNUMBER(D137))),"",ROUND(B137*D137,2))</f>
        <v/>
      </c>
      <c r="F137" s="10" t="str">
        <f>IF(A137="","",IF(A137=$A$124,"kann sich nicht selbst enthalten",IF(OR(ISNUMBER(MATCH(A137,'Zutaten'!$A$5:$A$154,0)),ISNUMBER(MATCH(A137,$H$5:$H$11,0))),IF(NOT(ISNUMBER(D137)),"Preis fehlt",IF(NOT(ISNUMBER(B137)),"Menge fehlt",IF(ISNUMBER(MATCH(A137,'Zutaten'!$A$5:$A$154,0)),"",IF(INDEX($K$5:$K$11,MATCH(A137,$H$5:$H$11,0))&gt;0,"Grundrezept unvollständig","")))),IF(ISNUMBER(MATCH(A137,$H$5:$H$19,0)),"steht weiter unten, nach oben verschieben","nicht gefunden"))))</f>
        <v/>
      </c>
      <c r="L137">
        <f>IF(F137="",0,1)</f>
        <v>0</v>
      </c>
    </row>
    <row r="138" spans="1:5" x14ac:dyDescent="0.25">
      <c r="A138" s="16" t="s">
        <v>47</v>
      </c>
      <c r="E138" s="9" t="str">
        <f>IF(A124="","",ROUND(SUM(E126:E137),2))</f>
        <v/>
      </c>
    </row>
    <row r="139" spans="1:5" x14ac:dyDescent="0.25">
      <c r="A139" s="16" t="s">
        <v>39</v>
      </c>
      <c r="E139" s="17" t="str">
        <f>IF(OR(A124="",NOT(ISNUMBER(C124))),"",IF(C124&lt;=0,"",E138/C124))</f>
        <v/>
      </c>
    </row>
    <row r="141" spans="1:5" x14ac:dyDescent="0.25">
      <c r="A141" s="11"/>
      <c r="B141" s="2" t="s">
        <v>42</v>
      </c>
      <c r="C141" s="12"/>
      <c r="D141" s="5"/>
      <c r="E141" s="10" t="str">
        <f>IF(A141="","",IF(COUNTIF($H$5:$H$19,A141)&gt;1,"Name doppelt, nur der erste zählt",IF(ISNUMBER(MATCH(A141,'Zutaten'!$A$5:$A$154,0)),"Name ist auch eine Zutat",IF(NOT(ISNUMBER(C141)),"«Ansatz ergibt» fehlt",IF(C141&lt;=0,"«Ansatz ergibt» fehlt",IF(SUM(L143:L154)&gt;0,"Zeilen mit Hinweis prüfen",""))))))</f>
        <v/>
      </c>
    </row>
    <row r="142" spans="1:6" x14ac:dyDescent="0.25">
      <c r="A142" s="4" t="s">
        <v>43</v>
      </c>
      <c r="B142" s="4" t="s">
        <v>44</v>
      </c>
      <c r="C142" s="4" t="s">
        <v>18</v>
      </c>
      <c r="D142" s="4" t="s">
        <v>45</v>
      </c>
      <c r="E142" s="4" t="s">
        <v>46</v>
      </c>
      <c r="F142" s="4" t="s">
        <v>24</v>
      </c>
    </row>
    <row r="143" spans="1:12" x14ac:dyDescent="0.25">
      <c r="A143" s="5"/>
      <c r="B143" s="12"/>
      <c r="C143" t="str">
        <f>IF(A143="","",IF(ISNUMBER(MATCH(A143,'Zutaten'!$A$5:$A$154,0)),INDEX('Zutaten'!$B$5:$B$154,MATCH(A143,'Zutaten'!$A$5:$A$154,0)),IF(ISNUMBER(MATCH(A143,$H$5:$H$12,0)),INDEX($I$5:$I$12,MATCH(A143,$H$5:$H$12,0)),"")))</f>
        <v/>
      </c>
      <c r="D143" s="13" t="str">
        <f>IF(A143="","",IF(ISNUMBER(MATCH(A143,'Zutaten'!$A$5:$A$154,0)),INDEX('Zutaten'!$G$5:$G$154,MATCH(A143,'Zutaten'!$A$5:$A$154,0)),IF(ISNUMBER(MATCH(A143,$H$5:$H$12,0)),INDEX($J$5:$J$12,MATCH(A143,$H$5:$H$12,0)),"")))</f>
        <v/>
      </c>
      <c r="E143" s="15" t="str">
        <f>IF(OR(A143="",NOT(ISNUMBER(B143)),NOT(ISNUMBER(D143))),"",ROUND(B143*D143,2))</f>
        <v/>
      </c>
      <c r="F143" s="10" t="str">
        <f>IF(A143="","",IF(A143=$A$141,"kann sich nicht selbst enthalten",IF(OR(ISNUMBER(MATCH(A143,'Zutaten'!$A$5:$A$154,0)),ISNUMBER(MATCH(A143,$H$5:$H$12,0))),IF(NOT(ISNUMBER(D143)),"Preis fehlt",IF(NOT(ISNUMBER(B143)),"Menge fehlt",IF(ISNUMBER(MATCH(A143,'Zutaten'!$A$5:$A$154,0)),"",IF(INDEX($K$5:$K$12,MATCH(A143,$H$5:$H$12,0))&gt;0,"Grundrezept unvollständig","")))),IF(ISNUMBER(MATCH(A143,$H$5:$H$19,0)),"steht weiter unten, nach oben verschieben","nicht gefunden"))))</f>
        <v/>
      </c>
      <c r="L143">
        <f>IF(F143="",0,1)</f>
        <v>0</v>
      </c>
    </row>
    <row r="144" spans="1:12" x14ac:dyDescent="0.25">
      <c r="A144" s="5"/>
      <c r="B144" s="12"/>
      <c r="C144" t="str">
        <f>IF(A144="","",IF(ISNUMBER(MATCH(A144,'Zutaten'!$A$5:$A$154,0)),INDEX('Zutaten'!$B$5:$B$154,MATCH(A144,'Zutaten'!$A$5:$A$154,0)),IF(ISNUMBER(MATCH(A144,$H$5:$H$12,0)),INDEX($I$5:$I$12,MATCH(A144,$H$5:$H$12,0)),"")))</f>
        <v/>
      </c>
      <c r="D144" s="13" t="str">
        <f>IF(A144="","",IF(ISNUMBER(MATCH(A144,'Zutaten'!$A$5:$A$154,0)),INDEX('Zutaten'!$G$5:$G$154,MATCH(A144,'Zutaten'!$A$5:$A$154,0)),IF(ISNUMBER(MATCH(A144,$H$5:$H$12,0)),INDEX($J$5:$J$12,MATCH(A144,$H$5:$H$12,0)),"")))</f>
        <v/>
      </c>
      <c r="E144" s="15" t="str">
        <f>IF(OR(A144="",NOT(ISNUMBER(B144)),NOT(ISNUMBER(D144))),"",ROUND(B144*D144,2))</f>
        <v/>
      </c>
      <c r="F144" s="10" t="str">
        <f>IF(A144="","",IF(A144=$A$141,"kann sich nicht selbst enthalten",IF(OR(ISNUMBER(MATCH(A144,'Zutaten'!$A$5:$A$154,0)),ISNUMBER(MATCH(A144,$H$5:$H$12,0))),IF(NOT(ISNUMBER(D144)),"Preis fehlt",IF(NOT(ISNUMBER(B144)),"Menge fehlt",IF(ISNUMBER(MATCH(A144,'Zutaten'!$A$5:$A$154,0)),"",IF(INDEX($K$5:$K$12,MATCH(A144,$H$5:$H$12,0))&gt;0,"Grundrezept unvollständig","")))),IF(ISNUMBER(MATCH(A144,$H$5:$H$19,0)),"steht weiter unten, nach oben verschieben","nicht gefunden"))))</f>
        <v/>
      </c>
      <c r="L144">
        <f>IF(F144="",0,1)</f>
        <v>0</v>
      </c>
    </row>
    <row r="145" spans="1:12" x14ac:dyDescent="0.25">
      <c r="A145" s="5"/>
      <c r="B145" s="12"/>
      <c r="C145" t="str">
        <f>IF(A145="","",IF(ISNUMBER(MATCH(A145,'Zutaten'!$A$5:$A$154,0)),INDEX('Zutaten'!$B$5:$B$154,MATCH(A145,'Zutaten'!$A$5:$A$154,0)),IF(ISNUMBER(MATCH(A145,$H$5:$H$12,0)),INDEX($I$5:$I$12,MATCH(A145,$H$5:$H$12,0)),"")))</f>
        <v/>
      </c>
      <c r="D145" s="13" t="str">
        <f>IF(A145="","",IF(ISNUMBER(MATCH(A145,'Zutaten'!$A$5:$A$154,0)),INDEX('Zutaten'!$G$5:$G$154,MATCH(A145,'Zutaten'!$A$5:$A$154,0)),IF(ISNUMBER(MATCH(A145,$H$5:$H$12,0)),INDEX($J$5:$J$12,MATCH(A145,$H$5:$H$12,0)),"")))</f>
        <v/>
      </c>
      <c r="E145" s="15" t="str">
        <f>IF(OR(A145="",NOT(ISNUMBER(B145)),NOT(ISNUMBER(D145))),"",ROUND(B145*D145,2))</f>
        <v/>
      </c>
      <c r="F145" s="10" t="str">
        <f>IF(A145="","",IF(A145=$A$141,"kann sich nicht selbst enthalten",IF(OR(ISNUMBER(MATCH(A145,'Zutaten'!$A$5:$A$154,0)),ISNUMBER(MATCH(A145,$H$5:$H$12,0))),IF(NOT(ISNUMBER(D145)),"Preis fehlt",IF(NOT(ISNUMBER(B145)),"Menge fehlt",IF(ISNUMBER(MATCH(A145,'Zutaten'!$A$5:$A$154,0)),"",IF(INDEX($K$5:$K$12,MATCH(A145,$H$5:$H$12,0))&gt;0,"Grundrezept unvollständig","")))),IF(ISNUMBER(MATCH(A145,$H$5:$H$19,0)),"steht weiter unten, nach oben verschieben","nicht gefunden"))))</f>
        <v/>
      </c>
      <c r="L145">
        <f>IF(F145="",0,1)</f>
        <v>0</v>
      </c>
    </row>
    <row r="146" spans="1:12" x14ac:dyDescent="0.25">
      <c r="A146" s="5"/>
      <c r="B146" s="12"/>
      <c r="C146" t="str">
        <f>IF(A146="","",IF(ISNUMBER(MATCH(A146,'Zutaten'!$A$5:$A$154,0)),INDEX('Zutaten'!$B$5:$B$154,MATCH(A146,'Zutaten'!$A$5:$A$154,0)),IF(ISNUMBER(MATCH(A146,$H$5:$H$12,0)),INDEX($I$5:$I$12,MATCH(A146,$H$5:$H$12,0)),"")))</f>
        <v/>
      </c>
      <c r="D146" s="13" t="str">
        <f>IF(A146="","",IF(ISNUMBER(MATCH(A146,'Zutaten'!$A$5:$A$154,0)),INDEX('Zutaten'!$G$5:$G$154,MATCH(A146,'Zutaten'!$A$5:$A$154,0)),IF(ISNUMBER(MATCH(A146,$H$5:$H$12,0)),INDEX($J$5:$J$12,MATCH(A146,$H$5:$H$12,0)),"")))</f>
        <v/>
      </c>
      <c r="E146" s="15" t="str">
        <f>IF(OR(A146="",NOT(ISNUMBER(B146)),NOT(ISNUMBER(D146))),"",ROUND(B146*D146,2))</f>
        <v/>
      </c>
      <c r="F146" s="10" t="str">
        <f>IF(A146="","",IF(A146=$A$141,"kann sich nicht selbst enthalten",IF(OR(ISNUMBER(MATCH(A146,'Zutaten'!$A$5:$A$154,0)),ISNUMBER(MATCH(A146,$H$5:$H$12,0))),IF(NOT(ISNUMBER(D146)),"Preis fehlt",IF(NOT(ISNUMBER(B146)),"Menge fehlt",IF(ISNUMBER(MATCH(A146,'Zutaten'!$A$5:$A$154,0)),"",IF(INDEX($K$5:$K$12,MATCH(A146,$H$5:$H$12,0))&gt;0,"Grundrezept unvollständig","")))),IF(ISNUMBER(MATCH(A146,$H$5:$H$19,0)),"steht weiter unten, nach oben verschieben","nicht gefunden"))))</f>
        <v/>
      </c>
      <c r="L146">
        <f>IF(F146="",0,1)</f>
        <v>0</v>
      </c>
    </row>
    <row r="147" spans="1:12" x14ac:dyDescent="0.25">
      <c r="A147" s="5"/>
      <c r="B147" s="12"/>
      <c r="C147" t="str">
        <f>IF(A147="","",IF(ISNUMBER(MATCH(A147,'Zutaten'!$A$5:$A$154,0)),INDEX('Zutaten'!$B$5:$B$154,MATCH(A147,'Zutaten'!$A$5:$A$154,0)),IF(ISNUMBER(MATCH(A147,$H$5:$H$12,0)),INDEX($I$5:$I$12,MATCH(A147,$H$5:$H$12,0)),"")))</f>
        <v/>
      </c>
      <c r="D147" s="13" t="str">
        <f>IF(A147="","",IF(ISNUMBER(MATCH(A147,'Zutaten'!$A$5:$A$154,0)),INDEX('Zutaten'!$G$5:$G$154,MATCH(A147,'Zutaten'!$A$5:$A$154,0)),IF(ISNUMBER(MATCH(A147,$H$5:$H$12,0)),INDEX($J$5:$J$12,MATCH(A147,$H$5:$H$12,0)),"")))</f>
        <v/>
      </c>
      <c r="E147" s="15" t="str">
        <f>IF(OR(A147="",NOT(ISNUMBER(B147)),NOT(ISNUMBER(D147))),"",ROUND(B147*D147,2))</f>
        <v/>
      </c>
      <c r="F147" s="10" t="str">
        <f>IF(A147="","",IF(A147=$A$141,"kann sich nicht selbst enthalten",IF(OR(ISNUMBER(MATCH(A147,'Zutaten'!$A$5:$A$154,0)),ISNUMBER(MATCH(A147,$H$5:$H$12,0))),IF(NOT(ISNUMBER(D147)),"Preis fehlt",IF(NOT(ISNUMBER(B147)),"Menge fehlt",IF(ISNUMBER(MATCH(A147,'Zutaten'!$A$5:$A$154,0)),"",IF(INDEX($K$5:$K$12,MATCH(A147,$H$5:$H$12,0))&gt;0,"Grundrezept unvollständig","")))),IF(ISNUMBER(MATCH(A147,$H$5:$H$19,0)),"steht weiter unten, nach oben verschieben","nicht gefunden"))))</f>
        <v/>
      </c>
      <c r="L147">
        <f>IF(F147="",0,1)</f>
        <v>0</v>
      </c>
    </row>
    <row r="148" spans="1:12" x14ac:dyDescent="0.25">
      <c r="A148" s="5"/>
      <c r="B148" s="12"/>
      <c r="C148" t="str">
        <f>IF(A148="","",IF(ISNUMBER(MATCH(A148,'Zutaten'!$A$5:$A$154,0)),INDEX('Zutaten'!$B$5:$B$154,MATCH(A148,'Zutaten'!$A$5:$A$154,0)),IF(ISNUMBER(MATCH(A148,$H$5:$H$12,0)),INDEX($I$5:$I$12,MATCH(A148,$H$5:$H$12,0)),"")))</f>
        <v/>
      </c>
      <c r="D148" s="13" t="str">
        <f>IF(A148="","",IF(ISNUMBER(MATCH(A148,'Zutaten'!$A$5:$A$154,0)),INDEX('Zutaten'!$G$5:$G$154,MATCH(A148,'Zutaten'!$A$5:$A$154,0)),IF(ISNUMBER(MATCH(A148,$H$5:$H$12,0)),INDEX($J$5:$J$12,MATCH(A148,$H$5:$H$12,0)),"")))</f>
        <v/>
      </c>
      <c r="E148" s="15" t="str">
        <f>IF(OR(A148="",NOT(ISNUMBER(B148)),NOT(ISNUMBER(D148))),"",ROUND(B148*D148,2))</f>
        <v/>
      </c>
      <c r="F148" s="10" t="str">
        <f>IF(A148="","",IF(A148=$A$141,"kann sich nicht selbst enthalten",IF(OR(ISNUMBER(MATCH(A148,'Zutaten'!$A$5:$A$154,0)),ISNUMBER(MATCH(A148,$H$5:$H$12,0))),IF(NOT(ISNUMBER(D148)),"Preis fehlt",IF(NOT(ISNUMBER(B148)),"Menge fehlt",IF(ISNUMBER(MATCH(A148,'Zutaten'!$A$5:$A$154,0)),"",IF(INDEX($K$5:$K$12,MATCH(A148,$H$5:$H$12,0))&gt;0,"Grundrezept unvollständig","")))),IF(ISNUMBER(MATCH(A148,$H$5:$H$19,0)),"steht weiter unten, nach oben verschieben","nicht gefunden"))))</f>
        <v/>
      </c>
      <c r="L148">
        <f>IF(F148="",0,1)</f>
        <v>0</v>
      </c>
    </row>
    <row r="149" spans="1:12" x14ac:dyDescent="0.25">
      <c r="A149" s="5"/>
      <c r="B149" s="12"/>
      <c r="C149" t="str">
        <f>IF(A149="","",IF(ISNUMBER(MATCH(A149,'Zutaten'!$A$5:$A$154,0)),INDEX('Zutaten'!$B$5:$B$154,MATCH(A149,'Zutaten'!$A$5:$A$154,0)),IF(ISNUMBER(MATCH(A149,$H$5:$H$12,0)),INDEX($I$5:$I$12,MATCH(A149,$H$5:$H$12,0)),"")))</f>
        <v/>
      </c>
      <c r="D149" s="13" t="str">
        <f>IF(A149="","",IF(ISNUMBER(MATCH(A149,'Zutaten'!$A$5:$A$154,0)),INDEX('Zutaten'!$G$5:$G$154,MATCH(A149,'Zutaten'!$A$5:$A$154,0)),IF(ISNUMBER(MATCH(A149,$H$5:$H$12,0)),INDEX($J$5:$J$12,MATCH(A149,$H$5:$H$12,0)),"")))</f>
        <v/>
      </c>
      <c r="E149" s="15" t="str">
        <f>IF(OR(A149="",NOT(ISNUMBER(B149)),NOT(ISNUMBER(D149))),"",ROUND(B149*D149,2))</f>
        <v/>
      </c>
      <c r="F149" s="10" t="str">
        <f>IF(A149="","",IF(A149=$A$141,"kann sich nicht selbst enthalten",IF(OR(ISNUMBER(MATCH(A149,'Zutaten'!$A$5:$A$154,0)),ISNUMBER(MATCH(A149,$H$5:$H$12,0))),IF(NOT(ISNUMBER(D149)),"Preis fehlt",IF(NOT(ISNUMBER(B149)),"Menge fehlt",IF(ISNUMBER(MATCH(A149,'Zutaten'!$A$5:$A$154,0)),"",IF(INDEX($K$5:$K$12,MATCH(A149,$H$5:$H$12,0))&gt;0,"Grundrezept unvollständig","")))),IF(ISNUMBER(MATCH(A149,$H$5:$H$19,0)),"steht weiter unten, nach oben verschieben","nicht gefunden"))))</f>
        <v/>
      </c>
      <c r="L149">
        <f>IF(F149="",0,1)</f>
        <v>0</v>
      </c>
    </row>
    <row r="150" spans="1:12" x14ac:dyDescent="0.25">
      <c r="A150" s="5"/>
      <c r="B150" s="12"/>
      <c r="C150" t="str">
        <f>IF(A150="","",IF(ISNUMBER(MATCH(A150,'Zutaten'!$A$5:$A$154,0)),INDEX('Zutaten'!$B$5:$B$154,MATCH(A150,'Zutaten'!$A$5:$A$154,0)),IF(ISNUMBER(MATCH(A150,$H$5:$H$12,0)),INDEX($I$5:$I$12,MATCH(A150,$H$5:$H$12,0)),"")))</f>
        <v/>
      </c>
      <c r="D150" s="13" t="str">
        <f>IF(A150="","",IF(ISNUMBER(MATCH(A150,'Zutaten'!$A$5:$A$154,0)),INDEX('Zutaten'!$G$5:$G$154,MATCH(A150,'Zutaten'!$A$5:$A$154,0)),IF(ISNUMBER(MATCH(A150,$H$5:$H$12,0)),INDEX($J$5:$J$12,MATCH(A150,$H$5:$H$12,0)),"")))</f>
        <v/>
      </c>
      <c r="E150" s="15" t="str">
        <f>IF(OR(A150="",NOT(ISNUMBER(B150)),NOT(ISNUMBER(D150))),"",ROUND(B150*D150,2))</f>
        <v/>
      </c>
      <c r="F150" s="10" t="str">
        <f>IF(A150="","",IF(A150=$A$141,"kann sich nicht selbst enthalten",IF(OR(ISNUMBER(MATCH(A150,'Zutaten'!$A$5:$A$154,0)),ISNUMBER(MATCH(A150,$H$5:$H$12,0))),IF(NOT(ISNUMBER(D150)),"Preis fehlt",IF(NOT(ISNUMBER(B150)),"Menge fehlt",IF(ISNUMBER(MATCH(A150,'Zutaten'!$A$5:$A$154,0)),"",IF(INDEX($K$5:$K$12,MATCH(A150,$H$5:$H$12,0))&gt;0,"Grundrezept unvollständig","")))),IF(ISNUMBER(MATCH(A150,$H$5:$H$19,0)),"steht weiter unten, nach oben verschieben","nicht gefunden"))))</f>
        <v/>
      </c>
      <c r="L150">
        <f>IF(F150="",0,1)</f>
        <v>0</v>
      </c>
    </row>
    <row r="151" spans="1:12" x14ac:dyDescent="0.25">
      <c r="A151" s="5"/>
      <c r="B151" s="12"/>
      <c r="C151" t="str">
        <f>IF(A151="","",IF(ISNUMBER(MATCH(A151,'Zutaten'!$A$5:$A$154,0)),INDEX('Zutaten'!$B$5:$B$154,MATCH(A151,'Zutaten'!$A$5:$A$154,0)),IF(ISNUMBER(MATCH(A151,$H$5:$H$12,0)),INDEX($I$5:$I$12,MATCH(A151,$H$5:$H$12,0)),"")))</f>
        <v/>
      </c>
      <c r="D151" s="13" t="str">
        <f>IF(A151="","",IF(ISNUMBER(MATCH(A151,'Zutaten'!$A$5:$A$154,0)),INDEX('Zutaten'!$G$5:$G$154,MATCH(A151,'Zutaten'!$A$5:$A$154,0)),IF(ISNUMBER(MATCH(A151,$H$5:$H$12,0)),INDEX($J$5:$J$12,MATCH(A151,$H$5:$H$12,0)),"")))</f>
        <v/>
      </c>
      <c r="E151" s="15" t="str">
        <f>IF(OR(A151="",NOT(ISNUMBER(B151)),NOT(ISNUMBER(D151))),"",ROUND(B151*D151,2))</f>
        <v/>
      </c>
      <c r="F151" s="10" t="str">
        <f>IF(A151="","",IF(A151=$A$141,"kann sich nicht selbst enthalten",IF(OR(ISNUMBER(MATCH(A151,'Zutaten'!$A$5:$A$154,0)),ISNUMBER(MATCH(A151,$H$5:$H$12,0))),IF(NOT(ISNUMBER(D151)),"Preis fehlt",IF(NOT(ISNUMBER(B151)),"Menge fehlt",IF(ISNUMBER(MATCH(A151,'Zutaten'!$A$5:$A$154,0)),"",IF(INDEX($K$5:$K$12,MATCH(A151,$H$5:$H$12,0))&gt;0,"Grundrezept unvollständig","")))),IF(ISNUMBER(MATCH(A151,$H$5:$H$19,0)),"steht weiter unten, nach oben verschieben","nicht gefunden"))))</f>
        <v/>
      </c>
      <c r="L151">
        <f>IF(F151="",0,1)</f>
        <v>0</v>
      </c>
    </row>
    <row r="152" spans="1:12" x14ac:dyDescent="0.25">
      <c r="A152" s="5"/>
      <c r="B152" s="12"/>
      <c r="C152" t="str">
        <f>IF(A152="","",IF(ISNUMBER(MATCH(A152,'Zutaten'!$A$5:$A$154,0)),INDEX('Zutaten'!$B$5:$B$154,MATCH(A152,'Zutaten'!$A$5:$A$154,0)),IF(ISNUMBER(MATCH(A152,$H$5:$H$12,0)),INDEX($I$5:$I$12,MATCH(A152,$H$5:$H$12,0)),"")))</f>
        <v/>
      </c>
      <c r="D152" s="13" t="str">
        <f>IF(A152="","",IF(ISNUMBER(MATCH(A152,'Zutaten'!$A$5:$A$154,0)),INDEX('Zutaten'!$G$5:$G$154,MATCH(A152,'Zutaten'!$A$5:$A$154,0)),IF(ISNUMBER(MATCH(A152,$H$5:$H$12,0)),INDEX($J$5:$J$12,MATCH(A152,$H$5:$H$12,0)),"")))</f>
        <v/>
      </c>
      <c r="E152" s="15" t="str">
        <f>IF(OR(A152="",NOT(ISNUMBER(B152)),NOT(ISNUMBER(D152))),"",ROUND(B152*D152,2))</f>
        <v/>
      </c>
      <c r="F152" s="10" t="str">
        <f>IF(A152="","",IF(A152=$A$141,"kann sich nicht selbst enthalten",IF(OR(ISNUMBER(MATCH(A152,'Zutaten'!$A$5:$A$154,0)),ISNUMBER(MATCH(A152,$H$5:$H$12,0))),IF(NOT(ISNUMBER(D152)),"Preis fehlt",IF(NOT(ISNUMBER(B152)),"Menge fehlt",IF(ISNUMBER(MATCH(A152,'Zutaten'!$A$5:$A$154,0)),"",IF(INDEX($K$5:$K$12,MATCH(A152,$H$5:$H$12,0))&gt;0,"Grundrezept unvollständig","")))),IF(ISNUMBER(MATCH(A152,$H$5:$H$19,0)),"steht weiter unten, nach oben verschieben","nicht gefunden"))))</f>
        <v/>
      </c>
      <c r="L152">
        <f>IF(F152="",0,1)</f>
        <v>0</v>
      </c>
    </row>
    <row r="153" spans="1:12" x14ac:dyDescent="0.25">
      <c r="A153" s="5"/>
      <c r="B153" s="12"/>
      <c r="C153" t="str">
        <f>IF(A153="","",IF(ISNUMBER(MATCH(A153,'Zutaten'!$A$5:$A$154,0)),INDEX('Zutaten'!$B$5:$B$154,MATCH(A153,'Zutaten'!$A$5:$A$154,0)),IF(ISNUMBER(MATCH(A153,$H$5:$H$12,0)),INDEX($I$5:$I$12,MATCH(A153,$H$5:$H$12,0)),"")))</f>
        <v/>
      </c>
      <c r="D153" s="13" t="str">
        <f>IF(A153="","",IF(ISNUMBER(MATCH(A153,'Zutaten'!$A$5:$A$154,0)),INDEX('Zutaten'!$G$5:$G$154,MATCH(A153,'Zutaten'!$A$5:$A$154,0)),IF(ISNUMBER(MATCH(A153,$H$5:$H$12,0)),INDEX($J$5:$J$12,MATCH(A153,$H$5:$H$12,0)),"")))</f>
        <v/>
      </c>
      <c r="E153" s="15" t="str">
        <f>IF(OR(A153="",NOT(ISNUMBER(B153)),NOT(ISNUMBER(D153))),"",ROUND(B153*D153,2))</f>
        <v/>
      </c>
      <c r="F153" s="10" t="str">
        <f>IF(A153="","",IF(A153=$A$141,"kann sich nicht selbst enthalten",IF(OR(ISNUMBER(MATCH(A153,'Zutaten'!$A$5:$A$154,0)),ISNUMBER(MATCH(A153,$H$5:$H$12,0))),IF(NOT(ISNUMBER(D153)),"Preis fehlt",IF(NOT(ISNUMBER(B153)),"Menge fehlt",IF(ISNUMBER(MATCH(A153,'Zutaten'!$A$5:$A$154,0)),"",IF(INDEX($K$5:$K$12,MATCH(A153,$H$5:$H$12,0))&gt;0,"Grundrezept unvollständig","")))),IF(ISNUMBER(MATCH(A153,$H$5:$H$19,0)),"steht weiter unten, nach oben verschieben","nicht gefunden"))))</f>
        <v/>
      </c>
      <c r="L153">
        <f>IF(F153="",0,1)</f>
        <v>0</v>
      </c>
    </row>
    <row r="154" spans="1:12" x14ac:dyDescent="0.25">
      <c r="A154" s="5"/>
      <c r="B154" s="12"/>
      <c r="C154" t="str">
        <f>IF(A154="","",IF(ISNUMBER(MATCH(A154,'Zutaten'!$A$5:$A$154,0)),INDEX('Zutaten'!$B$5:$B$154,MATCH(A154,'Zutaten'!$A$5:$A$154,0)),IF(ISNUMBER(MATCH(A154,$H$5:$H$12,0)),INDEX($I$5:$I$12,MATCH(A154,$H$5:$H$12,0)),"")))</f>
        <v/>
      </c>
      <c r="D154" s="13" t="str">
        <f>IF(A154="","",IF(ISNUMBER(MATCH(A154,'Zutaten'!$A$5:$A$154,0)),INDEX('Zutaten'!$G$5:$G$154,MATCH(A154,'Zutaten'!$A$5:$A$154,0)),IF(ISNUMBER(MATCH(A154,$H$5:$H$12,0)),INDEX($J$5:$J$12,MATCH(A154,$H$5:$H$12,0)),"")))</f>
        <v/>
      </c>
      <c r="E154" s="15" t="str">
        <f>IF(OR(A154="",NOT(ISNUMBER(B154)),NOT(ISNUMBER(D154))),"",ROUND(B154*D154,2))</f>
        <v/>
      </c>
      <c r="F154" s="10" t="str">
        <f>IF(A154="","",IF(A154=$A$141,"kann sich nicht selbst enthalten",IF(OR(ISNUMBER(MATCH(A154,'Zutaten'!$A$5:$A$154,0)),ISNUMBER(MATCH(A154,$H$5:$H$12,0))),IF(NOT(ISNUMBER(D154)),"Preis fehlt",IF(NOT(ISNUMBER(B154)),"Menge fehlt",IF(ISNUMBER(MATCH(A154,'Zutaten'!$A$5:$A$154,0)),"",IF(INDEX($K$5:$K$12,MATCH(A154,$H$5:$H$12,0))&gt;0,"Grundrezept unvollständig","")))),IF(ISNUMBER(MATCH(A154,$H$5:$H$19,0)),"steht weiter unten, nach oben verschieben","nicht gefunden"))))</f>
        <v/>
      </c>
      <c r="L154">
        <f>IF(F154="",0,1)</f>
        <v>0</v>
      </c>
    </row>
    <row r="155" spans="1:5" x14ac:dyDescent="0.25">
      <c r="A155" s="16" t="s">
        <v>47</v>
      </c>
      <c r="E155" s="9" t="str">
        <f>IF(A141="","",ROUND(SUM(E143:E154),2))</f>
        <v/>
      </c>
    </row>
    <row r="156" spans="1:5" x14ac:dyDescent="0.25">
      <c r="A156" s="16" t="s">
        <v>39</v>
      </c>
      <c r="E156" s="17" t="str">
        <f>IF(OR(A141="",NOT(ISNUMBER(C141))),"",IF(C141&lt;=0,"",E155/C141))</f>
        <v/>
      </c>
    </row>
    <row r="158" spans="1:5" x14ac:dyDescent="0.25">
      <c r="A158" s="11"/>
      <c r="B158" s="2" t="s">
        <v>42</v>
      </c>
      <c r="C158" s="12"/>
      <c r="D158" s="5"/>
      <c r="E158" s="10" t="str">
        <f>IF(A158="","",IF(COUNTIF($H$5:$H$19,A158)&gt;1,"Name doppelt, nur der erste zählt",IF(ISNUMBER(MATCH(A158,'Zutaten'!$A$5:$A$154,0)),"Name ist auch eine Zutat",IF(NOT(ISNUMBER(C158)),"«Ansatz ergibt» fehlt",IF(C158&lt;=0,"«Ansatz ergibt» fehlt",IF(SUM(L160:L171)&gt;0,"Zeilen mit Hinweis prüfen",""))))))</f>
        <v/>
      </c>
    </row>
    <row r="159" spans="1:6" x14ac:dyDescent="0.25">
      <c r="A159" s="4" t="s">
        <v>43</v>
      </c>
      <c r="B159" s="4" t="s">
        <v>44</v>
      </c>
      <c r="C159" s="4" t="s">
        <v>18</v>
      </c>
      <c r="D159" s="4" t="s">
        <v>45</v>
      </c>
      <c r="E159" s="4" t="s">
        <v>46</v>
      </c>
      <c r="F159" s="4" t="s">
        <v>24</v>
      </c>
    </row>
    <row r="160" spans="1:12" x14ac:dyDescent="0.25">
      <c r="A160" s="5"/>
      <c r="B160" s="12"/>
      <c r="C160" t="str">
        <f>IF(A160="","",IF(ISNUMBER(MATCH(A160,'Zutaten'!$A$5:$A$154,0)),INDEX('Zutaten'!$B$5:$B$154,MATCH(A160,'Zutaten'!$A$5:$A$154,0)),IF(ISNUMBER(MATCH(A160,$H$5:$H$13,0)),INDEX($I$5:$I$13,MATCH(A160,$H$5:$H$13,0)),"")))</f>
        <v/>
      </c>
      <c r="D160" s="13" t="str">
        <f>IF(A160="","",IF(ISNUMBER(MATCH(A160,'Zutaten'!$A$5:$A$154,0)),INDEX('Zutaten'!$G$5:$G$154,MATCH(A160,'Zutaten'!$A$5:$A$154,0)),IF(ISNUMBER(MATCH(A160,$H$5:$H$13,0)),INDEX($J$5:$J$13,MATCH(A160,$H$5:$H$13,0)),"")))</f>
        <v/>
      </c>
      <c r="E160" s="15" t="str">
        <f>IF(OR(A160="",NOT(ISNUMBER(B160)),NOT(ISNUMBER(D160))),"",ROUND(B160*D160,2))</f>
        <v/>
      </c>
      <c r="F160" s="10" t="str">
        <f>IF(A160="","",IF(A160=$A$158,"kann sich nicht selbst enthalten",IF(OR(ISNUMBER(MATCH(A160,'Zutaten'!$A$5:$A$154,0)),ISNUMBER(MATCH(A160,$H$5:$H$13,0))),IF(NOT(ISNUMBER(D160)),"Preis fehlt",IF(NOT(ISNUMBER(B160)),"Menge fehlt",IF(ISNUMBER(MATCH(A160,'Zutaten'!$A$5:$A$154,0)),"",IF(INDEX($K$5:$K$13,MATCH(A160,$H$5:$H$13,0))&gt;0,"Grundrezept unvollständig","")))),IF(ISNUMBER(MATCH(A160,$H$5:$H$19,0)),"steht weiter unten, nach oben verschieben","nicht gefunden"))))</f>
        <v/>
      </c>
      <c r="L160">
        <f>IF(F160="",0,1)</f>
        <v>0</v>
      </c>
    </row>
    <row r="161" spans="1:12" x14ac:dyDescent="0.25">
      <c r="A161" s="5"/>
      <c r="B161" s="12"/>
      <c r="C161" t="str">
        <f>IF(A161="","",IF(ISNUMBER(MATCH(A161,'Zutaten'!$A$5:$A$154,0)),INDEX('Zutaten'!$B$5:$B$154,MATCH(A161,'Zutaten'!$A$5:$A$154,0)),IF(ISNUMBER(MATCH(A161,$H$5:$H$13,0)),INDEX($I$5:$I$13,MATCH(A161,$H$5:$H$13,0)),"")))</f>
        <v/>
      </c>
      <c r="D161" s="13" t="str">
        <f>IF(A161="","",IF(ISNUMBER(MATCH(A161,'Zutaten'!$A$5:$A$154,0)),INDEX('Zutaten'!$G$5:$G$154,MATCH(A161,'Zutaten'!$A$5:$A$154,0)),IF(ISNUMBER(MATCH(A161,$H$5:$H$13,0)),INDEX($J$5:$J$13,MATCH(A161,$H$5:$H$13,0)),"")))</f>
        <v/>
      </c>
      <c r="E161" s="15" t="str">
        <f>IF(OR(A161="",NOT(ISNUMBER(B161)),NOT(ISNUMBER(D161))),"",ROUND(B161*D161,2))</f>
        <v/>
      </c>
      <c r="F161" s="10" t="str">
        <f>IF(A161="","",IF(A161=$A$158,"kann sich nicht selbst enthalten",IF(OR(ISNUMBER(MATCH(A161,'Zutaten'!$A$5:$A$154,0)),ISNUMBER(MATCH(A161,$H$5:$H$13,0))),IF(NOT(ISNUMBER(D161)),"Preis fehlt",IF(NOT(ISNUMBER(B161)),"Menge fehlt",IF(ISNUMBER(MATCH(A161,'Zutaten'!$A$5:$A$154,0)),"",IF(INDEX($K$5:$K$13,MATCH(A161,$H$5:$H$13,0))&gt;0,"Grundrezept unvollständig","")))),IF(ISNUMBER(MATCH(A161,$H$5:$H$19,0)),"steht weiter unten, nach oben verschieben","nicht gefunden"))))</f>
        <v/>
      </c>
      <c r="L161">
        <f>IF(F161="",0,1)</f>
        <v>0</v>
      </c>
    </row>
    <row r="162" spans="1:12" x14ac:dyDescent="0.25">
      <c r="A162" s="5"/>
      <c r="B162" s="12"/>
      <c r="C162" t="str">
        <f>IF(A162="","",IF(ISNUMBER(MATCH(A162,'Zutaten'!$A$5:$A$154,0)),INDEX('Zutaten'!$B$5:$B$154,MATCH(A162,'Zutaten'!$A$5:$A$154,0)),IF(ISNUMBER(MATCH(A162,$H$5:$H$13,0)),INDEX($I$5:$I$13,MATCH(A162,$H$5:$H$13,0)),"")))</f>
        <v/>
      </c>
      <c r="D162" s="13" t="str">
        <f>IF(A162="","",IF(ISNUMBER(MATCH(A162,'Zutaten'!$A$5:$A$154,0)),INDEX('Zutaten'!$G$5:$G$154,MATCH(A162,'Zutaten'!$A$5:$A$154,0)),IF(ISNUMBER(MATCH(A162,$H$5:$H$13,0)),INDEX($J$5:$J$13,MATCH(A162,$H$5:$H$13,0)),"")))</f>
        <v/>
      </c>
      <c r="E162" s="15" t="str">
        <f>IF(OR(A162="",NOT(ISNUMBER(B162)),NOT(ISNUMBER(D162))),"",ROUND(B162*D162,2))</f>
        <v/>
      </c>
      <c r="F162" s="10" t="str">
        <f>IF(A162="","",IF(A162=$A$158,"kann sich nicht selbst enthalten",IF(OR(ISNUMBER(MATCH(A162,'Zutaten'!$A$5:$A$154,0)),ISNUMBER(MATCH(A162,$H$5:$H$13,0))),IF(NOT(ISNUMBER(D162)),"Preis fehlt",IF(NOT(ISNUMBER(B162)),"Menge fehlt",IF(ISNUMBER(MATCH(A162,'Zutaten'!$A$5:$A$154,0)),"",IF(INDEX($K$5:$K$13,MATCH(A162,$H$5:$H$13,0))&gt;0,"Grundrezept unvollständig","")))),IF(ISNUMBER(MATCH(A162,$H$5:$H$19,0)),"steht weiter unten, nach oben verschieben","nicht gefunden"))))</f>
        <v/>
      </c>
      <c r="L162">
        <f>IF(F162="",0,1)</f>
        <v>0</v>
      </c>
    </row>
    <row r="163" spans="1:12" x14ac:dyDescent="0.25">
      <c r="A163" s="5"/>
      <c r="B163" s="12"/>
      <c r="C163" t="str">
        <f>IF(A163="","",IF(ISNUMBER(MATCH(A163,'Zutaten'!$A$5:$A$154,0)),INDEX('Zutaten'!$B$5:$B$154,MATCH(A163,'Zutaten'!$A$5:$A$154,0)),IF(ISNUMBER(MATCH(A163,$H$5:$H$13,0)),INDEX($I$5:$I$13,MATCH(A163,$H$5:$H$13,0)),"")))</f>
        <v/>
      </c>
      <c r="D163" s="13" t="str">
        <f>IF(A163="","",IF(ISNUMBER(MATCH(A163,'Zutaten'!$A$5:$A$154,0)),INDEX('Zutaten'!$G$5:$G$154,MATCH(A163,'Zutaten'!$A$5:$A$154,0)),IF(ISNUMBER(MATCH(A163,$H$5:$H$13,0)),INDEX($J$5:$J$13,MATCH(A163,$H$5:$H$13,0)),"")))</f>
        <v/>
      </c>
      <c r="E163" s="15" t="str">
        <f>IF(OR(A163="",NOT(ISNUMBER(B163)),NOT(ISNUMBER(D163))),"",ROUND(B163*D163,2))</f>
        <v/>
      </c>
      <c r="F163" s="10" t="str">
        <f>IF(A163="","",IF(A163=$A$158,"kann sich nicht selbst enthalten",IF(OR(ISNUMBER(MATCH(A163,'Zutaten'!$A$5:$A$154,0)),ISNUMBER(MATCH(A163,$H$5:$H$13,0))),IF(NOT(ISNUMBER(D163)),"Preis fehlt",IF(NOT(ISNUMBER(B163)),"Menge fehlt",IF(ISNUMBER(MATCH(A163,'Zutaten'!$A$5:$A$154,0)),"",IF(INDEX($K$5:$K$13,MATCH(A163,$H$5:$H$13,0))&gt;0,"Grundrezept unvollständig","")))),IF(ISNUMBER(MATCH(A163,$H$5:$H$19,0)),"steht weiter unten, nach oben verschieben","nicht gefunden"))))</f>
        <v/>
      </c>
      <c r="L163">
        <f>IF(F163="",0,1)</f>
        <v>0</v>
      </c>
    </row>
    <row r="164" spans="1:12" x14ac:dyDescent="0.25">
      <c r="A164" s="5"/>
      <c r="B164" s="12"/>
      <c r="C164" t="str">
        <f>IF(A164="","",IF(ISNUMBER(MATCH(A164,'Zutaten'!$A$5:$A$154,0)),INDEX('Zutaten'!$B$5:$B$154,MATCH(A164,'Zutaten'!$A$5:$A$154,0)),IF(ISNUMBER(MATCH(A164,$H$5:$H$13,0)),INDEX($I$5:$I$13,MATCH(A164,$H$5:$H$13,0)),"")))</f>
        <v/>
      </c>
      <c r="D164" s="13" t="str">
        <f>IF(A164="","",IF(ISNUMBER(MATCH(A164,'Zutaten'!$A$5:$A$154,0)),INDEX('Zutaten'!$G$5:$G$154,MATCH(A164,'Zutaten'!$A$5:$A$154,0)),IF(ISNUMBER(MATCH(A164,$H$5:$H$13,0)),INDEX($J$5:$J$13,MATCH(A164,$H$5:$H$13,0)),"")))</f>
        <v/>
      </c>
      <c r="E164" s="15" t="str">
        <f>IF(OR(A164="",NOT(ISNUMBER(B164)),NOT(ISNUMBER(D164))),"",ROUND(B164*D164,2))</f>
        <v/>
      </c>
      <c r="F164" s="10" t="str">
        <f>IF(A164="","",IF(A164=$A$158,"kann sich nicht selbst enthalten",IF(OR(ISNUMBER(MATCH(A164,'Zutaten'!$A$5:$A$154,0)),ISNUMBER(MATCH(A164,$H$5:$H$13,0))),IF(NOT(ISNUMBER(D164)),"Preis fehlt",IF(NOT(ISNUMBER(B164)),"Menge fehlt",IF(ISNUMBER(MATCH(A164,'Zutaten'!$A$5:$A$154,0)),"",IF(INDEX($K$5:$K$13,MATCH(A164,$H$5:$H$13,0))&gt;0,"Grundrezept unvollständig","")))),IF(ISNUMBER(MATCH(A164,$H$5:$H$19,0)),"steht weiter unten, nach oben verschieben","nicht gefunden"))))</f>
        <v/>
      </c>
      <c r="L164">
        <f>IF(F164="",0,1)</f>
        <v>0</v>
      </c>
    </row>
    <row r="165" spans="1:12" x14ac:dyDescent="0.25">
      <c r="A165" s="5"/>
      <c r="B165" s="12"/>
      <c r="C165" t="str">
        <f>IF(A165="","",IF(ISNUMBER(MATCH(A165,'Zutaten'!$A$5:$A$154,0)),INDEX('Zutaten'!$B$5:$B$154,MATCH(A165,'Zutaten'!$A$5:$A$154,0)),IF(ISNUMBER(MATCH(A165,$H$5:$H$13,0)),INDEX($I$5:$I$13,MATCH(A165,$H$5:$H$13,0)),"")))</f>
        <v/>
      </c>
      <c r="D165" s="13" t="str">
        <f>IF(A165="","",IF(ISNUMBER(MATCH(A165,'Zutaten'!$A$5:$A$154,0)),INDEX('Zutaten'!$G$5:$G$154,MATCH(A165,'Zutaten'!$A$5:$A$154,0)),IF(ISNUMBER(MATCH(A165,$H$5:$H$13,0)),INDEX($J$5:$J$13,MATCH(A165,$H$5:$H$13,0)),"")))</f>
        <v/>
      </c>
      <c r="E165" s="15" t="str">
        <f>IF(OR(A165="",NOT(ISNUMBER(B165)),NOT(ISNUMBER(D165))),"",ROUND(B165*D165,2))</f>
        <v/>
      </c>
      <c r="F165" s="10" t="str">
        <f>IF(A165="","",IF(A165=$A$158,"kann sich nicht selbst enthalten",IF(OR(ISNUMBER(MATCH(A165,'Zutaten'!$A$5:$A$154,0)),ISNUMBER(MATCH(A165,$H$5:$H$13,0))),IF(NOT(ISNUMBER(D165)),"Preis fehlt",IF(NOT(ISNUMBER(B165)),"Menge fehlt",IF(ISNUMBER(MATCH(A165,'Zutaten'!$A$5:$A$154,0)),"",IF(INDEX($K$5:$K$13,MATCH(A165,$H$5:$H$13,0))&gt;0,"Grundrezept unvollständig","")))),IF(ISNUMBER(MATCH(A165,$H$5:$H$19,0)),"steht weiter unten, nach oben verschieben","nicht gefunden"))))</f>
        <v/>
      </c>
      <c r="L165">
        <f>IF(F165="",0,1)</f>
        <v>0</v>
      </c>
    </row>
    <row r="166" spans="1:12" x14ac:dyDescent="0.25">
      <c r="A166" s="5"/>
      <c r="B166" s="12"/>
      <c r="C166" t="str">
        <f>IF(A166="","",IF(ISNUMBER(MATCH(A166,'Zutaten'!$A$5:$A$154,0)),INDEX('Zutaten'!$B$5:$B$154,MATCH(A166,'Zutaten'!$A$5:$A$154,0)),IF(ISNUMBER(MATCH(A166,$H$5:$H$13,0)),INDEX($I$5:$I$13,MATCH(A166,$H$5:$H$13,0)),"")))</f>
        <v/>
      </c>
      <c r="D166" s="13" t="str">
        <f>IF(A166="","",IF(ISNUMBER(MATCH(A166,'Zutaten'!$A$5:$A$154,0)),INDEX('Zutaten'!$G$5:$G$154,MATCH(A166,'Zutaten'!$A$5:$A$154,0)),IF(ISNUMBER(MATCH(A166,$H$5:$H$13,0)),INDEX($J$5:$J$13,MATCH(A166,$H$5:$H$13,0)),"")))</f>
        <v/>
      </c>
      <c r="E166" s="15" t="str">
        <f>IF(OR(A166="",NOT(ISNUMBER(B166)),NOT(ISNUMBER(D166))),"",ROUND(B166*D166,2))</f>
        <v/>
      </c>
      <c r="F166" s="10" t="str">
        <f>IF(A166="","",IF(A166=$A$158,"kann sich nicht selbst enthalten",IF(OR(ISNUMBER(MATCH(A166,'Zutaten'!$A$5:$A$154,0)),ISNUMBER(MATCH(A166,$H$5:$H$13,0))),IF(NOT(ISNUMBER(D166)),"Preis fehlt",IF(NOT(ISNUMBER(B166)),"Menge fehlt",IF(ISNUMBER(MATCH(A166,'Zutaten'!$A$5:$A$154,0)),"",IF(INDEX($K$5:$K$13,MATCH(A166,$H$5:$H$13,0))&gt;0,"Grundrezept unvollständig","")))),IF(ISNUMBER(MATCH(A166,$H$5:$H$19,0)),"steht weiter unten, nach oben verschieben","nicht gefunden"))))</f>
        <v/>
      </c>
      <c r="L166">
        <f>IF(F166="",0,1)</f>
        <v>0</v>
      </c>
    </row>
    <row r="167" spans="1:12" x14ac:dyDescent="0.25">
      <c r="A167" s="5"/>
      <c r="B167" s="12"/>
      <c r="C167" t="str">
        <f>IF(A167="","",IF(ISNUMBER(MATCH(A167,'Zutaten'!$A$5:$A$154,0)),INDEX('Zutaten'!$B$5:$B$154,MATCH(A167,'Zutaten'!$A$5:$A$154,0)),IF(ISNUMBER(MATCH(A167,$H$5:$H$13,0)),INDEX($I$5:$I$13,MATCH(A167,$H$5:$H$13,0)),"")))</f>
        <v/>
      </c>
      <c r="D167" s="13" t="str">
        <f>IF(A167="","",IF(ISNUMBER(MATCH(A167,'Zutaten'!$A$5:$A$154,0)),INDEX('Zutaten'!$G$5:$G$154,MATCH(A167,'Zutaten'!$A$5:$A$154,0)),IF(ISNUMBER(MATCH(A167,$H$5:$H$13,0)),INDEX($J$5:$J$13,MATCH(A167,$H$5:$H$13,0)),"")))</f>
        <v/>
      </c>
      <c r="E167" s="15" t="str">
        <f>IF(OR(A167="",NOT(ISNUMBER(B167)),NOT(ISNUMBER(D167))),"",ROUND(B167*D167,2))</f>
        <v/>
      </c>
      <c r="F167" s="10" t="str">
        <f>IF(A167="","",IF(A167=$A$158,"kann sich nicht selbst enthalten",IF(OR(ISNUMBER(MATCH(A167,'Zutaten'!$A$5:$A$154,0)),ISNUMBER(MATCH(A167,$H$5:$H$13,0))),IF(NOT(ISNUMBER(D167)),"Preis fehlt",IF(NOT(ISNUMBER(B167)),"Menge fehlt",IF(ISNUMBER(MATCH(A167,'Zutaten'!$A$5:$A$154,0)),"",IF(INDEX($K$5:$K$13,MATCH(A167,$H$5:$H$13,0))&gt;0,"Grundrezept unvollständig","")))),IF(ISNUMBER(MATCH(A167,$H$5:$H$19,0)),"steht weiter unten, nach oben verschieben","nicht gefunden"))))</f>
        <v/>
      </c>
      <c r="L167">
        <f>IF(F167="",0,1)</f>
        <v>0</v>
      </c>
    </row>
    <row r="168" spans="1:12" x14ac:dyDescent="0.25">
      <c r="A168" s="5"/>
      <c r="B168" s="12"/>
      <c r="C168" t="str">
        <f>IF(A168="","",IF(ISNUMBER(MATCH(A168,'Zutaten'!$A$5:$A$154,0)),INDEX('Zutaten'!$B$5:$B$154,MATCH(A168,'Zutaten'!$A$5:$A$154,0)),IF(ISNUMBER(MATCH(A168,$H$5:$H$13,0)),INDEX($I$5:$I$13,MATCH(A168,$H$5:$H$13,0)),"")))</f>
        <v/>
      </c>
      <c r="D168" s="13" t="str">
        <f>IF(A168="","",IF(ISNUMBER(MATCH(A168,'Zutaten'!$A$5:$A$154,0)),INDEX('Zutaten'!$G$5:$G$154,MATCH(A168,'Zutaten'!$A$5:$A$154,0)),IF(ISNUMBER(MATCH(A168,$H$5:$H$13,0)),INDEX($J$5:$J$13,MATCH(A168,$H$5:$H$13,0)),"")))</f>
        <v/>
      </c>
      <c r="E168" s="15" t="str">
        <f>IF(OR(A168="",NOT(ISNUMBER(B168)),NOT(ISNUMBER(D168))),"",ROUND(B168*D168,2))</f>
        <v/>
      </c>
      <c r="F168" s="10" t="str">
        <f>IF(A168="","",IF(A168=$A$158,"kann sich nicht selbst enthalten",IF(OR(ISNUMBER(MATCH(A168,'Zutaten'!$A$5:$A$154,0)),ISNUMBER(MATCH(A168,$H$5:$H$13,0))),IF(NOT(ISNUMBER(D168)),"Preis fehlt",IF(NOT(ISNUMBER(B168)),"Menge fehlt",IF(ISNUMBER(MATCH(A168,'Zutaten'!$A$5:$A$154,0)),"",IF(INDEX($K$5:$K$13,MATCH(A168,$H$5:$H$13,0))&gt;0,"Grundrezept unvollständig","")))),IF(ISNUMBER(MATCH(A168,$H$5:$H$19,0)),"steht weiter unten, nach oben verschieben","nicht gefunden"))))</f>
        <v/>
      </c>
      <c r="L168">
        <f>IF(F168="",0,1)</f>
        <v>0</v>
      </c>
    </row>
    <row r="169" spans="1:12" x14ac:dyDescent="0.25">
      <c r="A169" s="5"/>
      <c r="B169" s="12"/>
      <c r="C169" t="str">
        <f>IF(A169="","",IF(ISNUMBER(MATCH(A169,'Zutaten'!$A$5:$A$154,0)),INDEX('Zutaten'!$B$5:$B$154,MATCH(A169,'Zutaten'!$A$5:$A$154,0)),IF(ISNUMBER(MATCH(A169,$H$5:$H$13,0)),INDEX($I$5:$I$13,MATCH(A169,$H$5:$H$13,0)),"")))</f>
        <v/>
      </c>
      <c r="D169" s="13" t="str">
        <f>IF(A169="","",IF(ISNUMBER(MATCH(A169,'Zutaten'!$A$5:$A$154,0)),INDEX('Zutaten'!$G$5:$G$154,MATCH(A169,'Zutaten'!$A$5:$A$154,0)),IF(ISNUMBER(MATCH(A169,$H$5:$H$13,0)),INDEX($J$5:$J$13,MATCH(A169,$H$5:$H$13,0)),"")))</f>
        <v/>
      </c>
      <c r="E169" s="15" t="str">
        <f>IF(OR(A169="",NOT(ISNUMBER(B169)),NOT(ISNUMBER(D169))),"",ROUND(B169*D169,2))</f>
        <v/>
      </c>
      <c r="F169" s="10" t="str">
        <f>IF(A169="","",IF(A169=$A$158,"kann sich nicht selbst enthalten",IF(OR(ISNUMBER(MATCH(A169,'Zutaten'!$A$5:$A$154,0)),ISNUMBER(MATCH(A169,$H$5:$H$13,0))),IF(NOT(ISNUMBER(D169)),"Preis fehlt",IF(NOT(ISNUMBER(B169)),"Menge fehlt",IF(ISNUMBER(MATCH(A169,'Zutaten'!$A$5:$A$154,0)),"",IF(INDEX($K$5:$K$13,MATCH(A169,$H$5:$H$13,0))&gt;0,"Grundrezept unvollständig","")))),IF(ISNUMBER(MATCH(A169,$H$5:$H$19,0)),"steht weiter unten, nach oben verschieben","nicht gefunden"))))</f>
        <v/>
      </c>
      <c r="L169">
        <f>IF(F169="",0,1)</f>
        <v>0</v>
      </c>
    </row>
    <row r="170" spans="1:12" x14ac:dyDescent="0.25">
      <c r="A170" s="5"/>
      <c r="B170" s="12"/>
      <c r="C170" t="str">
        <f>IF(A170="","",IF(ISNUMBER(MATCH(A170,'Zutaten'!$A$5:$A$154,0)),INDEX('Zutaten'!$B$5:$B$154,MATCH(A170,'Zutaten'!$A$5:$A$154,0)),IF(ISNUMBER(MATCH(A170,$H$5:$H$13,0)),INDEX($I$5:$I$13,MATCH(A170,$H$5:$H$13,0)),"")))</f>
        <v/>
      </c>
      <c r="D170" s="13" t="str">
        <f>IF(A170="","",IF(ISNUMBER(MATCH(A170,'Zutaten'!$A$5:$A$154,0)),INDEX('Zutaten'!$G$5:$G$154,MATCH(A170,'Zutaten'!$A$5:$A$154,0)),IF(ISNUMBER(MATCH(A170,$H$5:$H$13,0)),INDEX($J$5:$J$13,MATCH(A170,$H$5:$H$13,0)),"")))</f>
        <v/>
      </c>
      <c r="E170" s="15" t="str">
        <f>IF(OR(A170="",NOT(ISNUMBER(B170)),NOT(ISNUMBER(D170))),"",ROUND(B170*D170,2))</f>
        <v/>
      </c>
      <c r="F170" s="10" t="str">
        <f>IF(A170="","",IF(A170=$A$158,"kann sich nicht selbst enthalten",IF(OR(ISNUMBER(MATCH(A170,'Zutaten'!$A$5:$A$154,0)),ISNUMBER(MATCH(A170,$H$5:$H$13,0))),IF(NOT(ISNUMBER(D170)),"Preis fehlt",IF(NOT(ISNUMBER(B170)),"Menge fehlt",IF(ISNUMBER(MATCH(A170,'Zutaten'!$A$5:$A$154,0)),"",IF(INDEX($K$5:$K$13,MATCH(A170,$H$5:$H$13,0))&gt;0,"Grundrezept unvollständig","")))),IF(ISNUMBER(MATCH(A170,$H$5:$H$19,0)),"steht weiter unten, nach oben verschieben","nicht gefunden"))))</f>
        <v/>
      </c>
      <c r="L170">
        <f>IF(F170="",0,1)</f>
        <v>0</v>
      </c>
    </row>
    <row r="171" spans="1:12" x14ac:dyDescent="0.25">
      <c r="A171" s="5"/>
      <c r="B171" s="12"/>
      <c r="C171" t="str">
        <f>IF(A171="","",IF(ISNUMBER(MATCH(A171,'Zutaten'!$A$5:$A$154,0)),INDEX('Zutaten'!$B$5:$B$154,MATCH(A171,'Zutaten'!$A$5:$A$154,0)),IF(ISNUMBER(MATCH(A171,$H$5:$H$13,0)),INDEX($I$5:$I$13,MATCH(A171,$H$5:$H$13,0)),"")))</f>
        <v/>
      </c>
      <c r="D171" s="13" t="str">
        <f>IF(A171="","",IF(ISNUMBER(MATCH(A171,'Zutaten'!$A$5:$A$154,0)),INDEX('Zutaten'!$G$5:$G$154,MATCH(A171,'Zutaten'!$A$5:$A$154,0)),IF(ISNUMBER(MATCH(A171,$H$5:$H$13,0)),INDEX($J$5:$J$13,MATCH(A171,$H$5:$H$13,0)),"")))</f>
        <v/>
      </c>
      <c r="E171" s="15" t="str">
        <f>IF(OR(A171="",NOT(ISNUMBER(B171)),NOT(ISNUMBER(D171))),"",ROUND(B171*D171,2))</f>
        <v/>
      </c>
      <c r="F171" s="10" t="str">
        <f>IF(A171="","",IF(A171=$A$158,"kann sich nicht selbst enthalten",IF(OR(ISNUMBER(MATCH(A171,'Zutaten'!$A$5:$A$154,0)),ISNUMBER(MATCH(A171,$H$5:$H$13,0))),IF(NOT(ISNUMBER(D171)),"Preis fehlt",IF(NOT(ISNUMBER(B171)),"Menge fehlt",IF(ISNUMBER(MATCH(A171,'Zutaten'!$A$5:$A$154,0)),"",IF(INDEX($K$5:$K$13,MATCH(A171,$H$5:$H$13,0))&gt;0,"Grundrezept unvollständig","")))),IF(ISNUMBER(MATCH(A171,$H$5:$H$19,0)),"steht weiter unten, nach oben verschieben","nicht gefunden"))))</f>
        <v/>
      </c>
      <c r="L171">
        <f>IF(F171="",0,1)</f>
        <v>0</v>
      </c>
    </row>
    <row r="172" spans="1:5" x14ac:dyDescent="0.25">
      <c r="A172" s="16" t="s">
        <v>47</v>
      </c>
      <c r="E172" s="9" t="str">
        <f>IF(A158="","",ROUND(SUM(E160:E171),2))</f>
        <v/>
      </c>
    </row>
    <row r="173" spans="1:5" x14ac:dyDescent="0.25">
      <c r="A173" s="16" t="s">
        <v>39</v>
      </c>
      <c r="E173" s="17" t="str">
        <f>IF(OR(A158="",NOT(ISNUMBER(C158))),"",IF(C158&lt;=0,"",E172/C158))</f>
        <v/>
      </c>
    </row>
    <row r="175" spans="1:5" x14ac:dyDescent="0.25">
      <c r="A175" s="11"/>
      <c r="B175" s="2" t="s">
        <v>42</v>
      </c>
      <c r="C175" s="12"/>
      <c r="D175" s="5"/>
      <c r="E175" s="10" t="str">
        <f>IF(A175="","",IF(COUNTIF($H$5:$H$19,A175)&gt;1,"Name doppelt, nur der erste zählt",IF(ISNUMBER(MATCH(A175,'Zutaten'!$A$5:$A$154,0)),"Name ist auch eine Zutat",IF(NOT(ISNUMBER(C175)),"«Ansatz ergibt» fehlt",IF(C175&lt;=0,"«Ansatz ergibt» fehlt",IF(SUM(L177:L188)&gt;0,"Zeilen mit Hinweis prüfen",""))))))</f>
        <v/>
      </c>
    </row>
    <row r="176" spans="1:6" x14ac:dyDescent="0.25">
      <c r="A176" s="4" t="s">
        <v>43</v>
      </c>
      <c r="B176" s="4" t="s">
        <v>44</v>
      </c>
      <c r="C176" s="4" t="s">
        <v>18</v>
      </c>
      <c r="D176" s="4" t="s">
        <v>45</v>
      </c>
      <c r="E176" s="4" t="s">
        <v>46</v>
      </c>
      <c r="F176" s="4" t="s">
        <v>24</v>
      </c>
    </row>
    <row r="177" spans="1:12" x14ac:dyDescent="0.25">
      <c r="A177" s="5"/>
      <c r="B177" s="12"/>
      <c r="C177" t="str">
        <f>IF(A177="","",IF(ISNUMBER(MATCH(A177,'Zutaten'!$A$5:$A$154,0)),INDEX('Zutaten'!$B$5:$B$154,MATCH(A177,'Zutaten'!$A$5:$A$154,0)),IF(ISNUMBER(MATCH(A177,$H$5:$H$14,0)),INDEX($I$5:$I$14,MATCH(A177,$H$5:$H$14,0)),"")))</f>
        <v/>
      </c>
      <c r="D177" s="13" t="str">
        <f>IF(A177="","",IF(ISNUMBER(MATCH(A177,'Zutaten'!$A$5:$A$154,0)),INDEX('Zutaten'!$G$5:$G$154,MATCH(A177,'Zutaten'!$A$5:$A$154,0)),IF(ISNUMBER(MATCH(A177,$H$5:$H$14,0)),INDEX($J$5:$J$14,MATCH(A177,$H$5:$H$14,0)),"")))</f>
        <v/>
      </c>
      <c r="E177" s="15" t="str">
        <f>IF(OR(A177="",NOT(ISNUMBER(B177)),NOT(ISNUMBER(D177))),"",ROUND(B177*D177,2))</f>
        <v/>
      </c>
      <c r="F177" s="10" t="str">
        <f>IF(A177="","",IF(A177=$A$175,"kann sich nicht selbst enthalten",IF(OR(ISNUMBER(MATCH(A177,'Zutaten'!$A$5:$A$154,0)),ISNUMBER(MATCH(A177,$H$5:$H$14,0))),IF(NOT(ISNUMBER(D177)),"Preis fehlt",IF(NOT(ISNUMBER(B177)),"Menge fehlt",IF(ISNUMBER(MATCH(A177,'Zutaten'!$A$5:$A$154,0)),"",IF(INDEX($K$5:$K$14,MATCH(A177,$H$5:$H$14,0))&gt;0,"Grundrezept unvollständig","")))),IF(ISNUMBER(MATCH(A177,$H$5:$H$19,0)),"steht weiter unten, nach oben verschieben","nicht gefunden"))))</f>
        <v/>
      </c>
      <c r="L177">
        <f>IF(F177="",0,1)</f>
        <v>0</v>
      </c>
    </row>
    <row r="178" spans="1:12" x14ac:dyDescent="0.25">
      <c r="A178" s="5"/>
      <c r="B178" s="12"/>
      <c r="C178" t="str">
        <f>IF(A178="","",IF(ISNUMBER(MATCH(A178,'Zutaten'!$A$5:$A$154,0)),INDEX('Zutaten'!$B$5:$B$154,MATCH(A178,'Zutaten'!$A$5:$A$154,0)),IF(ISNUMBER(MATCH(A178,$H$5:$H$14,0)),INDEX($I$5:$I$14,MATCH(A178,$H$5:$H$14,0)),"")))</f>
        <v/>
      </c>
      <c r="D178" s="13" t="str">
        <f>IF(A178="","",IF(ISNUMBER(MATCH(A178,'Zutaten'!$A$5:$A$154,0)),INDEX('Zutaten'!$G$5:$G$154,MATCH(A178,'Zutaten'!$A$5:$A$154,0)),IF(ISNUMBER(MATCH(A178,$H$5:$H$14,0)),INDEX($J$5:$J$14,MATCH(A178,$H$5:$H$14,0)),"")))</f>
        <v/>
      </c>
      <c r="E178" s="15" t="str">
        <f>IF(OR(A178="",NOT(ISNUMBER(B178)),NOT(ISNUMBER(D178))),"",ROUND(B178*D178,2))</f>
        <v/>
      </c>
      <c r="F178" s="10" t="str">
        <f>IF(A178="","",IF(A178=$A$175,"kann sich nicht selbst enthalten",IF(OR(ISNUMBER(MATCH(A178,'Zutaten'!$A$5:$A$154,0)),ISNUMBER(MATCH(A178,$H$5:$H$14,0))),IF(NOT(ISNUMBER(D178)),"Preis fehlt",IF(NOT(ISNUMBER(B178)),"Menge fehlt",IF(ISNUMBER(MATCH(A178,'Zutaten'!$A$5:$A$154,0)),"",IF(INDEX($K$5:$K$14,MATCH(A178,$H$5:$H$14,0))&gt;0,"Grundrezept unvollständig","")))),IF(ISNUMBER(MATCH(A178,$H$5:$H$19,0)),"steht weiter unten, nach oben verschieben","nicht gefunden"))))</f>
        <v/>
      </c>
      <c r="L178">
        <f>IF(F178="",0,1)</f>
        <v>0</v>
      </c>
    </row>
    <row r="179" spans="1:12" x14ac:dyDescent="0.25">
      <c r="A179" s="5"/>
      <c r="B179" s="12"/>
      <c r="C179" t="str">
        <f>IF(A179="","",IF(ISNUMBER(MATCH(A179,'Zutaten'!$A$5:$A$154,0)),INDEX('Zutaten'!$B$5:$B$154,MATCH(A179,'Zutaten'!$A$5:$A$154,0)),IF(ISNUMBER(MATCH(A179,$H$5:$H$14,0)),INDEX($I$5:$I$14,MATCH(A179,$H$5:$H$14,0)),"")))</f>
        <v/>
      </c>
      <c r="D179" s="13" t="str">
        <f>IF(A179="","",IF(ISNUMBER(MATCH(A179,'Zutaten'!$A$5:$A$154,0)),INDEX('Zutaten'!$G$5:$G$154,MATCH(A179,'Zutaten'!$A$5:$A$154,0)),IF(ISNUMBER(MATCH(A179,$H$5:$H$14,0)),INDEX($J$5:$J$14,MATCH(A179,$H$5:$H$14,0)),"")))</f>
        <v/>
      </c>
      <c r="E179" s="15" t="str">
        <f>IF(OR(A179="",NOT(ISNUMBER(B179)),NOT(ISNUMBER(D179))),"",ROUND(B179*D179,2))</f>
        <v/>
      </c>
      <c r="F179" s="10" t="str">
        <f>IF(A179="","",IF(A179=$A$175,"kann sich nicht selbst enthalten",IF(OR(ISNUMBER(MATCH(A179,'Zutaten'!$A$5:$A$154,0)),ISNUMBER(MATCH(A179,$H$5:$H$14,0))),IF(NOT(ISNUMBER(D179)),"Preis fehlt",IF(NOT(ISNUMBER(B179)),"Menge fehlt",IF(ISNUMBER(MATCH(A179,'Zutaten'!$A$5:$A$154,0)),"",IF(INDEX($K$5:$K$14,MATCH(A179,$H$5:$H$14,0))&gt;0,"Grundrezept unvollständig","")))),IF(ISNUMBER(MATCH(A179,$H$5:$H$19,0)),"steht weiter unten, nach oben verschieben","nicht gefunden"))))</f>
        <v/>
      </c>
      <c r="L179">
        <f>IF(F179="",0,1)</f>
        <v>0</v>
      </c>
    </row>
    <row r="180" spans="1:12" x14ac:dyDescent="0.25">
      <c r="A180" s="5"/>
      <c r="B180" s="12"/>
      <c r="C180" t="str">
        <f>IF(A180="","",IF(ISNUMBER(MATCH(A180,'Zutaten'!$A$5:$A$154,0)),INDEX('Zutaten'!$B$5:$B$154,MATCH(A180,'Zutaten'!$A$5:$A$154,0)),IF(ISNUMBER(MATCH(A180,$H$5:$H$14,0)),INDEX($I$5:$I$14,MATCH(A180,$H$5:$H$14,0)),"")))</f>
        <v/>
      </c>
      <c r="D180" s="13" t="str">
        <f>IF(A180="","",IF(ISNUMBER(MATCH(A180,'Zutaten'!$A$5:$A$154,0)),INDEX('Zutaten'!$G$5:$G$154,MATCH(A180,'Zutaten'!$A$5:$A$154,0)),IF(ISNUMBER(MATCH(A180,$H$5:$H$14,0)),INDEX($J$5:$J$14,MATCH(A180,$H$5:$H$14,0)),"")))</f>
        <v/>
      </c>
      <c r="E180" s="15" t="str">
        <f>IF(OR(A180="",NOT(ISNUMBER(B180)),NOT(ISNUMBER(D180))),"",ROUND(B180*D180,2))</f>
        <v/>
      </c>
      <c r="F180" s="10" t="str">
        <f>IF(A180="","",IF(A180=$A$175,"kann sich nicht selbst enthalten",IF(OR(ISNUMBER(MATCH(A180,'Zutaten'!$A$5:$A$154,0)),ISNUMBER(MATCH(A180,$H$5:$H$14,0))),IF(NOT(ISNUMBER(D180)),"Preis fehlt",IF(NOT(ISNUMBER(B180)),"Menge fehlt",IF(ISNUMBER(MATCH(A180,'Zutaten'!$A$5:$A$154,0)),"",IF(INDEX($K$5:$K$14,MATCH(A180,$H$5:$H$14,0))&gt;0,"Grundrezept unvollständig","")))),IF(ISNUMBER(MATCH(A180,$H$5:$H$19,0)),"steht weiter unten, nach oben verschieben","nicht gefunden"))))</f>
        <v/>
      </c>
      <c r="L180">
        <f>IF(F180="",0,1)</f>
        <v>0</v>
      </c>
    </row>
    <row r="181" spans="1:12" x14ac:dyDescent="0.25">
      <c r="A181" s="5"/>
      <c r="B181" s="12"/>
      <c r="C181" t="str">
        <f>IF(A181="","",IF(ISNUMBER(MATCH(A181,'Zutaten'!$A$5:$A$154,0)),INDEX('Zutaten'!$B$5:$B$154,MATCH(A181,'Zutaten'!$A$5:$A$154,0)),IF(ISNUMBER(MATCH(A181,$H$5:$H$14,0)),INDEX($I$5:$I$14,MATCH(A181,$H$5:$H$14,0)),"")))</f>
        <v/>
      </c>
      <c r="D181" s="13" t="str">
        <f>IF(A181="","",IF(ISNUMBER(MATCH(A181,'Zutaten'!$A$5:$A$154,0)),INDEX('Zutaten'!$G$5:$G$154,MATCH(A181,'Zutaten'!$A$5:$A$154,0)),IF(ISNUMBER(MATCH(A181,$H$5:$H$14,0)),INDEX($J$5:$J$14,MATCH(A181,$H$5:$H$14,0)),"")))</f>
        <v/>
      </c>
      <c r="E181" s="15" t="str">
        <f>IF(OR(A181="",NOT(ISNUMBER(B181)),NOT(ISNUMBER(D181))),"",ROUND(B181*D181,2))</f>
        <v/>
      </c>
      <c r="F181" s="10" t="str">
        <f>IF(A181="","",IF(A181=$A$175,"kann sich nicht selbst enthalten",IF(OR(ISNUMBER(MATCH(A181,'Zutaten'!$A$5:$A$154,0)),ISNUMBER(MATCH(A181,$H$5:$H$14,0))),IF(NOT(ISNUMBER(D181)),"Preis fehlt",IF(NOT(ISNUMBER(B181)),"Menge fehlt",IF(ISNUMBER(MATCH(A181,'Zutaten'!$A$5:$A$154,0)),"",IF(INDEX($K$5:$K$14,MATCH(A181,$H$5:$H$14,0))&gt;0,"Grundrezept unvollständig","")))),IF(ISNUMBER(MATCH(A181,$H$5:$H$19,0)),"steht weiter unten, nach oben verschieben","nicht gefunden"))))</f>
        <v/>
      </c>
      <c r="L181">
        <f>IF(F181="",0,1)</f>
        <v>0</v>
      </c>
    </row>
    <row r="182" spans="1:12" x14ac:dyDescent="0.25">
      <c r="A182" s="5"/>
      <c r="B182" s="12"/>
      <c r="C182" t="str">
        <f>IF(A182="","",IF(ISNUMBER(MATCH(A182,'Zutaten'!$A$5:$A$154,0)),INDEX('Zutaten'!$B$5:$B$154,MATCH(A182,'Zutaten'!$A$5:$A$154,0)),IF(ISNUMBER(MATCH(A182,$H$5:$H$14,0)),INDEX($I$5:$I$14,MATCH(A182,$H$5:$H$14,0)),"")))</f>
        <v/>
      </c>
      <c r="D182" s="13" t="str">
        <f>IF(A182="","",IF(ISNUMBER(MATCH(A182,'Zutaten'!$A$5:$A$154,0)),INDEX('Zutaten'!$G$5:$G$154,MATCH(A182,'Zutaten'!$A$5:$A$154,0)),IF(ISNUMBER(MATCH(A182,$H$5:$H$14,0)),INDEX($J$5:$J$14,MATCH(A182,$H$5:$H$14,0)),"")))</f>
        <v/>
      </c>
      <c r="E182" s="15" t="str">
        <f>IF(OR(A182="",NOT(ISNUMBER(B182)),NOT(ISNUMBER(D182))),"",ROUND(B182*D182,2))</f>
        <v/>
      </c>
      <c r="F182" s="10" t="str">
        <f>IF(A182="","",IF(A182=$A$175,"kann sich nicht selbst enthalten",IF(OR(ISNUMBER(MATCH(A182,'Zutaten'!$A$5:$A$154,0)),ISNUMBER(MATCH(A182,$H$5:$H$14,0))),IF(NOT(ISNUMBER(D182)),"Preis fehlt",IF(NOT(ISNUMBER(B182)),"Menge fehlt",IF(ISNUMBER(MATCH(A182,'Zutaten'!$A$5:$A$154,0)),"",IF(INDEX($K$5:$K$14,MATCH(A182,$H$5:$H$14,0))&gt;0,"Grundrezept unvollständig","")))),IF(ISNUMBER(MATCH(A182,$H$5:$H$19,0)),"steht weiter unten, nach oben verschieben","nicht gefunden"))))</f>
        <v/>
      </c>
      <c r="L182">
        <f>IF(F182="",0,1)</f>
        <v>0</v>
      </c>
    </row>
    <row r="183" spans="1:12" x14ac:dyDescent="0.25">
      <c r="A183" s="5"/>
      <c r="B183" s="12"/>
      <c r="C183" t="str">
        <f>IF(A183="","",IF(ISNUMBER(MATCH(A183,'Zutaten'!$A$5:$A$154,0)),INDEX('Zutaten'!$B$5:$B$154,MATCH(A183,'Zutaten'!$A$5:$A$154,0)),IF(ISNUMBER(MATCH(A183,$H$5:$H$14,0)),INDEX($I$5:$I$14,MATCH(A183,$H$5:$H$14,0)),"")))</f>
        <v/>
      </c>
      <c r="D183" s="13" t="str">
        <f>IF(A183="","",IF(ISNUMBER(MATCH(A183,'Zutaten'!$A$5:$A$154,0)),INDEX('Zutaten'!$G$5:$G$154,MATCH(A183,'Zutaten'!$A$5:$A$154,0)),IF(ISNUMBER(MATCH(A183,$H$5:$H$14,0)),INDEX($J$5:$J$14,MATCH(A183,$H$5:$H$14,0)),"")))</f>
        <v/>
      </c>
      <c r="E183" s="15" t="str">
        <f>IF(OR(A183="",NOT(ISNUMBER(B183)),NOT(ISNUMBER(D183))),"",ROUND(B183*D183,2))</f>
        <v/>
      </c>
      <c r="F183" s="10" t="str">
        <f>IF(A183="","",IF(A183=$A$175,"kann sich nicht selbst enthalten",IF(OR(ISNUMBER(MATCH(A183,'Zutaten'!$A$5:$A$154,0)),ISNUMBER(MATCH(A183,$H$5:$H$14,0))),IF(NOT(ISNUMBER(D183)),"Preis fehlt",IF(NOT(ISNUMBER(B183)),"Menge fehlt",IF(ISNUMBER(MATCH(A183,'Zutaten'!$A$5:$A$154,0)),"",IF(INDEX($K$5:$K$14,MATCH(A183,$H$5:$H$14,0))&gt;0,"Grundrezept unvollständig","")))),IF(ISNUMBER(MATCH(A183,$H$5:$H$19,0)),"steht weiter unten, nach oben verschieben","nicht gefunden"))))</f>
        <v/>
      </c>
      <c r="L183">
        <f>IF(F183="",0,1)</f>
        <v>0</v>
      </c>
    </row>
    <row r="184" spans="1:12" x14ac:dyDescent="0.25">
      <c r="A184" s="5"/>
      <c r="B184" s="12"/>
      <c r="C184" t="str">
        <f>IF(A184="","",IF(ISNUMBER(MATCH(A184,'Zutaten'!$A$5:$A$154,0)),INDEX('Zutaten'!$B$5:$B$154,MATCH(A184,'Zutaten'!$A$5:$A$154,0)),IF(ISNUMBER(MATCH(A184,$H$5:$H$14,0)),INDEX($I$5:$I$14,MATCH(A184,$H$5:$H$14,0)),"")))</f>
        <v/>
      </c>
      <c r="D184" s="13" t="str">
        <f>IF(A184="","",IF(ISNUMBER(MATCH(A184,'Zutaten'!$A$5:$A$154,0)),INDEX('Zutaten'!$G$5:$G$154,MATCH(A184,'Zutaten'!$A$5:$A$154,0)),IF(ISNUMBER(MATCH(A184,$H$5:$H$14,0)),INDEX($J$5:$J$14,MATCH(A184,$H$5:$H$14,0)),"")))</f>
        <v/>
      </c>
      <c r="E184" s="15" t="str">
        <f>IF(OR(A184="",NOT(ISNUMBER(B184)),NOT(ISNUMBER(D184))),"",ROUND(B184*D184,2))</f>
        <v/>
      </c>
      <c r="F184" s="10" t="str">
        <f>IF(A184="","",IF(A184=$A$175,"kann sich nicht selbst enthalten",IF(OR(ISNUMBER(MATCH(A184,'Zutaten'!$A$5:$A$154,0)),ISNUMBER(MATCH(A184,$H$5:$H$14,0))),IF(NOT(ISNUMBER(D184)),"Preis fehlt",IF(NOT(ISNUMBER(B184)),"Menge fehlt",IF(ISNUMBER(MATCH(A184,'Zutaten'!$A$5:$A$154,0)),"",IF(INDEX($K$5:$K$14,MATCH(A184,$H$5:$H$14,0))&gt;0,"Grundrezept unvollständig","")))),IF(ISNUMBER(MATCH(A184,$H$5:$H$19,0)),"steht weiter unten, nach oben verschieben","nicht gefunden"))))</f>
        <v/>
      </c>
      <c r="L184">
        <f>IF(F184="",0,1)</f>
        <v>0</v>
      </c>
    </row>
    <row r="185" spans="1:12" x14ac:dyDescent="0.25">
      <c r="A185" s="5"/>
      <c r="B185" s="12"/>
      <c r="C185" t="str">
        <f>IF(A185="","",IF(ISNUMBER(MATCH(A185,'Zutaten'!$A$5:$A$154,0)),INDEX('Zutaten'!$B$5:$B$154,MATCH(A185,'Zutaten'!$A$5:$A$154,0)),IF(ISNUMBER(MATCH(A185,$H$5:$H$14,0)),INDEX($I$5:$I$14,MATCH(A185,$H$5:$H$14,0)),"")))</f>
        <v/>
      </c>
      <c r="D185" s="13" t="str">
        <f>IF(A185="","",IF(ISNUMBER(MATCH(A185,'Zutaten'!$A$5:$A$154,0)),INDEX('Zutaten'!$G$5:$G$154,MATCH(A185,'Zutaten'!$A$5:$A$154,0)),IF(ISNUMBER(MATCH(A185,$H$5:$H$14,0)),INDEX($J$5:$J$14,MATCH(A185,$H$5:$H$14,0)),"")))</f>
        <v/>
      </c>
      <c r="E185" s="15" t="str">
        <f>IF(OR(A185="",NOT(ISNUMBER(B185)),NOT(ISNUMBER(D185))),"",ROUND(B185*D185,2))</f>
        <v/>
      </c>
      <c r="F185" s="10" t="str">
        <f>IF(A185="","",IF(A185=$A$175,"kann sich nicht selbst enthalten",IF(OR(ISNUMBER(MATCH(A185,'Zutaten'!$A$5:$A$154,0)),ISNUMBER(MATCH(A185,$H$5:$H$14,0))),IF(NOT(ISNUMBER(D185)),"Preis fehlt",IF(NOT(ISNUMBER(B185)),"Menge fehlt",IF(ISNUMBER(MATCH(A185,'Zutaten'!$A$5:$A$154,0)),"",IF(INDEX($K$5:$K$14,MATCH(A185,$H$5:$H$14,0))&gt;0,"Grundrezept unvollständig","")))),IF(ISNUMBER(MATCH(A185,$H$5:$H$19,0)),"steht weiter unten, nach oben verschieben","nicht gefunden"))))</f>
        <v/>
      </c>
      <c r="L185">
        <f>IF(F185="",0,1)</f>
        <v>0</v>
      </c>
    </row>
    <row r="186" spans="1:12" x14ac:dyDescent="0.25">
      <c r="A186" s="5"/>
      <c r="B186" s="12"/>
      <c r="C186" t="str">
        <f>IF(A186="","",IF(ISNUMBER(MATCH(A186,'Zutaten'!$A$5:$A$154,0)),INDEX('Zutaten'!$B$5:$B$154,MATCH(A186,'Zutaten'!$A$5:$A$154,0)),IF(ISNUMBER(MATCH(A186,$H$5:$H$14,0)),INDEX($I$5:$I$14,MATCH(A186,$H$5:$H$14,0)),"")))</f>
        <v/>
      </c>
      <c r="D186" s="13" t="str">
        <f>IF(A186="","",IF(ISNUMBER(MATCH(A186,'Zutaten'!$A$5:$A$154,0)),INDEX('Zutaten'!$G$5:$G$154,MATCH(A186,'Zutaten'!$A$5:$A$154,0)),IF(ISNUMBER(MATCH(A186,$H$5:$H$14,0)),INDEX($J$5:$J$14,MATCH(A186,$H$5:$H$14,0)),"")))</f>
        <v/>
      </c>
      <c r="E186" s="15" t="str">
        <f>IF(OR(A186="",NOT(ISNUMBER(B186)),NOT(ISNUMBER(D186))),"",ROUND(B186*D186,2))</f>
        <v/>
      </c>
      <c r="F186" s="10" t="str">
        <f>IF(A186="","",IF(A186=$A$175,"kann sich nicht selbst enthalten",IF(OR(ISNUMBER(MATCH(A186,'Zutaten'!$A$5:$A$154,0)),ISNUMBER(MATCH(A186,$H$5:$H$14,0))),IF(NOT(ISNUMBER(D186)),"Preis fehlt",IF(NOT(ISNUMBER(B186)),"Menge fehlt",IF(ISNUMBER(MATCH(A186,'Zutaten'!$A$5:$A$154,0)),"",IF(INDEX($K$5:$K$14,MATCH(A186,$H$5:$H$14,0))&gt;0,"Grundrezept unvollständig","")))),IF(ISNUMBER(MATCH(A186,$H$5:$H$19,0)),"steht weiter unten, nach oben verschieben","nicht gefunden"))))</f>
        <v/>
      </c>
      <c r="L186">
        <f>IF(F186="",0,1)</f>
        <v>0</v>
      </c>
    </row>
    <row r="187" spans="1:12" x14ac:dyDescent="0.25">
      <c r="A187" s="5"/>
      <c r="B187" s="12"/>
      <c r="C187" t="str">
        <f>IF(A187="","",IF(ISNUMBER(MATCH(A187,'Zutaten'!$A$5:$A$154,0)),INDEX('Zutaten'!$B$5:$B$154,MATCH(A187,'Zutaten'!$A$5:$A$154,0)),IF(ISNUMBER(MATCH(A187,$H$5:$H$14,0)),INDEX($I$5:$I$14,MATCH(A187,$H$5:$H$14,0)),"")))</f>
        <v/>
      </c>
      <c r="D187" s="13" t="str">
        <f>IF(A187="","",IF(ISNUMBER(MATCH(A187,'Zutaten'!$A$5:$A$154,0)),INDEX('Zutaten'!$G$5:$G$154,MATCH(A187,'Zutaten'!$A$5:$A$154,0)),IF(ISNUMBER(MATCH(A187,$H$5:$H$14,0)),INDEX($J$5:$J$14,MATCH(A187,$H$5:$H$14,0)),"")))</f>
        <v/>
      </c>
      <c r="E187" s="15" t="str">
        <f>IF(OR(A187="",NOT(ISNUMBER(B187)),NOT(ISNUMBER(D187))),"",ROUND(B187*D187,2))</f>
        <v/>
      </c>
      <c r="F187" s="10" t="str">
        <f>IF(A187="","",IF(A187=$A$175,"kann sich nicht selbst enthalten",IF(OR(ISNUMBER(MATCH(A187,'Zutaten'!$A$5:$A$154,0)),ISNUMBER(MATCH(A187,$H$5:$H$14,0))),IF(NOT(ISNUMBER(D187)),"Preis fehlt",IF(NOT(ISNUMBER(B187)),"Menge fehlt",IF(ISNUMBER(MATCH(A187,'Zutaten'!$A$5:$A$154,0)),"",IF(INDEX($K$5:$K$14,MATCH(A187,$H$5:$H$14,0))&gt;0,"Grundrezept unvollständig","")))),IF(ISNUMBER(MATCH(A187,$H$5:$H$19,0)),"steht weiter unten, nach oben verschieben","nicht gefunden"))))</f>
        <v/>
      </c>
      <c r="L187">
        <f>IF(F187="",0,1)</f>
        <v>0</v>
      </c>
    </row>
    <row r="188" spans="1:12" x14ac:dyDescent="0.25">
      <c r="A188" s="5"/>
      <c r="B188" s="12"/>
      <c r="C188" t="str">
        <f>IF(A188="","",IF(ISNUMBER(MATCH(A188,'Zutaten'!$A$5:$A$154,0)),INDEX('Zutaten'!$B$5:$B$154,MATCH(A188,'Zutaten'!$A$5:$A$154,0)),IF(ISNUMBER(MATCH(A188,$H$5:$H$14,0)),INDEX($I$5:$I$14,MATCH(A188,$H$5:$H$14,0)),"")))</f>
        <v/>
      </c>
      <c r="D188" s="13" t="str">
        <f>IF(A188="","",IF(ISNUMBER(MATCH(A188,'Zutaten'!$A$5:$A$154,0)),INDEX('Zutaten'!$G$5:$G$154,MATCH(A188,'Zutaten'!$A$5:$A$154,0)),IF(ISNUMBER(MATCH(A188,$H$5:$H$14,0)),INDEX($J$5:$J$14,MATCH(A188,$H$5:$H$14,0)),"")))</f>
        <v/>
      </c>
      <c r="E188" s="15" t="str">
        <f>IF(OR(A188="",NOT(ISNUMBER(B188)),NOT(ISNUMBER(D188))),"",ROUND(B188*D188,2))</f>
        <v/>
      </c>
      <c r="F188" s="10" t="str">
        <f>IF(A188="","",IF(A188=$A$175,"kann sich nicht selbst enthalten",IF(OR(ISNUMBER(MATCH(A188,'Zutaten'!$A$5:$A$154,0)),ISNUMBER(MATCH(A188,$H$5:$H$14,0))),IF(NOT(ISNUMBER(D188)),"Preis fehlt",IF(NOT(ISNUMBER(B188)),"Menge fehlt",IF(ISNUMBER(MATCH(A188,'Zutaten'!$A$5:$A$154,0)),"",IF(INDEX($K$5:$K$14,MATCH(A188,$H$5:$H$14,0))&gt;0,"Grundrezept unvollständig","")))),IF(ISNUMBER(MATCH(A188,$H$5:$H$19,0)),"steht weiter unten, nach oben verschieben","nicht gefunden"))))</f>
        <v/>
      </c>
      <c r="L188">
        <f>IF(F188="",0,1)</f>
        <v>0</v>
      </c>
    </row>
    <row r="189" spans="1:5" x14ac:dyDescent="0.25">
      <c r="A189" s="16" t="s">
        <v>47</v>
      </c>
      <c r="E189" s="9" t="str">
        <f>IF(A175="","",ROUND(SUM(E177:E188),2))</f>
        <v/>
      </c>
    </row>
    <row r="190" spans="1:5" x14ac:dyDescent="0.25">
      <c r="A190" s="16" t="s">
        <v>39</v>
      </c>
      <c r="E190" s="17" t="str">
        <f>IF(OR(A175="",NOT(ISNUMBER(C175))),"",IF(C175&lt;=0,"",E189/C175))</f>
        <v/>
      </c>
    </row>
    <row r="192" spans="1:5" x14ac:dyDescent="0.25">
      <c r="A192" s="11"/>
      <c r="B192" s="2" t="s">
        <v>42</v>
      </c>
      <c r="C192" s="12"/>
      <c r="D192" s="5"/>
      <c r="E192" s="10" t="str">
        <f>IF(A192="","",IF(COUNTIF($H$5:$H$19,A192)&gt;1,"Name doppelt, nur der erste zählt",IF(ISNUMBER(MATCH(A192,'Zutaten'!$A$5:$A$154,0)),"Name ist auch eine Zutat",IF(NOT(ISNUMBER(C192)),"«Ansatz ergibt» fehlt",IF(C192&lt;=0,"«Ansatz ergibt» fehlt",IF(SUM(L194:L205)&gt;0,"Zeilen mit Hinweis prüfen",""))))))</f>
        <v/>
      </c>
    </row>
    <row r="193" spans="1:6" x14ac:dyDescent="0.25">
      <c r="A193" s="4" t="s">
        <v>43</v>
      </c>
      <c r="B193" s="4" t="s">
        <v>44</v>
      </c>
      <c r="C193" s="4" t="s">
        <v>18</v>
      </c>
      <c r="D193" s="4" t="s">
        <v>45</v>
      </c>
      <c r="E193" s="4" t="s">
        <v>46</v>
      </c>
      <c r="F193" s="4" t="s">
        <v>24</v>
      </c>
    </row>
    <row r="194" spans="1:12" x14ac:dyDescent="0.25">
      <c r="A194" s="5"/>
      <c r="B194" s="12"/>
      <c r="C194" t="str">
        <f>IF(A194="","",IF(ISNUMBER(MATCH(A194,'Zutaten'!$A$5:$A$154,0)),INDEX('Zutaten'!$B$5:$B$154,MATCH(A194,'Zutaten'!$A$5:$A$154,0)),IF(ISNUMBER(MATCH(A194,$H$5:$H$15,0)),INDEX($I$5:$I$15,MATCH(A194,$H$5:$H$15,0)),"")))</f>
        <v/>
      </c>
      <c r="D194" s="13" t="str">
        <f>IF(A194="","",IF(ISNUMBER(MATCH(A194,'Zutaten'!$A$5:$A$154,0)),INDEX('Zutaten'!$G$5:$G$154,MATCH(A194,'Zutaten'!$A$5:$A$154,0)),IF(ISNUMBER(MATCH(A194,$H$5:$H$15,0)),INDEX($J$5:$J$15,MATCH(A194,$H$5:$H$15,0)),"")))</f>
        <v/>
      </c>
      <c r="E194" s="15" t="str">
        <f>IF(OR(A194="",NOT(ISNUMBER(B194)),NOT(ISNUMBER(D194))),"",ROUND(B194*D194,2))</f>
        <v/>
      </c>
      <c r="F194" s="10" t="str">
        <f>IF(A194="","",IF(A194=$A$192,"kann sich nicht selbst enthalten",IF(OR(ISNUMBER(MATCH(A194,'Zutaten'!$A$5:$A$154,0)),ISNUMBER(MATCH(A194,$H$5:$H$15,0))),IF(NOT(ISNUMBER(D194)),"Preis fehlt",IF(NOT(ISNUMBER(B194)),"Menge fehlt",IF(ISNUMBER(MATCH(A194,'Zutaten'!$A$5:$A$154,0)),"",IF(INDEX($K$5:$K$15,MATCH(A194,$H$5:$H$15,0))&gt;0,"Grundrezept unvollständig","")))),IF(ISNUMBER(MATCH(A194,$H$5:$H$19,0)),"steht weiter unten, nach oben verschieben","nicht gefunden"))))</f>
        <v/>
      </c>
      <c r="L194">
        <f>IF(F194="",0,1)</f>
        <v>0</v>
      </c>
    </row>
    <row r="195" spans="1:12" x14ac:dyDescent="0.25">
      <c r="A195" s="5"/>
      <c r="B195" s="12"/>
      <c r="C195" t="str">
        <f>IF(A195="","",IF(ISNUMBER(MATCH(A195,'Zutaten'!$A$5:$A$154,0)),INDEX('Zutaten'!$B$5:$B$154,MATCH(A195,'Zutaten'!$A$5:$A$154,0)),IF(ISNUMBER(MATCH(A195,$H$5:$H$15,0)),INDEX($I$5:$I$15,MATCH(A195,$H$5:$H$15,0)),"")))</f>
        <v/>
      </c>
      <c r="D195" s="13" t="str">
        <f>IF(A195="","",IF(ISNUMBER(MATCH(A195,'Zutaten'!$A$5:$A$154,0)),INDEX('Zutaten'!$G$5:$G$154,MATCH(A195,'Zutaten'!$A$5:$A$154,0)),IF(ISNUMBER(MATCH(A195,$H$5:$H$15,0)),INDEX($J$5:$J$15,MATCH(A195,$H$5:$H$15,0)),"")))</f>
        <v/>
      </c>
      <c r="E195" s="15" t="str">
        <f>IF(OR(A195="",NOT(ISNUMBER(B195)),NOT(ISNUMBER(D195))),"",ROUND(B195*D195,2))</f>
        <v/>
      </c>
      <c r="F195" s="10" t="str">
        <f>IF(A195="","",IF(A195=$A$192,"kann sich nicht selbst enthalten",IF(OR(ISNUMBER(MATCH(A195,'Zutaten'!$A$5:$A$154,0)),ISNUMBER(MATCH(A195,$H$5:$H$15,0))),IF(NOT(ISNUMBER(D195)),"Preis fehlt",IF(NOT(ISNUMBER(B195)),"Menge fehlt",IF(ISNUMBER(MATCH(A195,'Zutaten'!$A$5:$A$154,0)),"",IF(INDEX($K$5:$K$15,MATCH(A195,$H$5:$H$15,0))&gt;0,"Grundrezept unvollständig","")))),IF(ISNUMBER(MATCH(A195,$H$5:$H$19,0)),"steht weiter unten, nach oben verschieben","nicht gefunden"))))</f>
        <v/>
      </c>
      <c r="L195">
        <f>IF(F195="",0,1)</f>
        <v>0</v>
      </c>
    </row>
    <row r="196" spans="1:12" x14ac:dyDescent="0.25">
      <c r="A196" s="5"/>
      <c r="B196" s="12"/>
      <c r="C196" t="str">
        <f>IF(A196="","",IF(ISNUMBER(MATCH(A196,'Zutaten'!$A$5:$A$154,0)),INDEX('Zutaten'!$B$5:$B$154,MATCH(A196,'Zutaten'!$A$5:$A$154,0)),IF(ISNUMBER(MATCH(A196,$H$5:$H$15,0)),INDEX($I$5:$I$15,MATCH(A196,$H$5:$H$15,0)),"")))</f>
        <v/>
      </c>
      <c r="D196" s="13" t="str">
        <f>IF(A196="","",IF(ISNUMBER(MATCH(A196,'Zutaten'!$A$5:$A$154,0)),INDEX('Zutaten'!$G$5:$G$154,MATCH(A196,'Zutaten'!$A$5:$A$154,0)),IF(ISNUMBER(MATCH(A196,$H$5:$H$15,0)),INDEX($J$5:$J$15,MATCH(A196,$H$5:$H$15,0)),"")))</f>
        <v/>
      </c>
      <c r="E196" s="15" t="str">
        <f>IF(OR(A196="",NOT(ISNUMBER(B196)),NOT(ISNUMBER(D196))),"",ROUND(B196*D196,2))</f>
        <v/>
      </c>
      <c r="F196" s="10" t="str">
        <f>IF(A196="","",IF(A196=$A$192,"kann sich nicht selbst enthalten",IF(OR(ISNUMBER(MATCH(A196,'Zutaten'!$A$5:$A$154,0)),ISNUMBER(MATCH(A196,$H$5:$H$15,0))),IF(NOT(ISNUMBER(D196)),"Preis fehlt",IF(NOT(ISNUMBER(B196)),"Menge fehlt",IF(ISNUMBER(MATCH(A196,'Zutaten'!$A$5:$A$154,0)),"",IF(INDEX($K$5:$K$15,MATCH(A196,$H$5:$H$15,0))&gt;0,"Grundrezept unvollständig","")))),IF(ISNUMBER(MATCH(A196,$H$5:$H$19,0)),"steht weiter unten, nach oben verschieben","nicht gefunden"))))</f>
        <v/>
      </c>
      <c r="L196">
        <f>IF(F196="",0,1)</f>
        <v>0</v>
      </c>
    </row>
    <row r="197" spans="1:12" x14ac:dyDescent="0.25">
      <c r="A197" s="5"/>
      <c r="B197" s="12"/>
      <c r="C197" t="str">
        <f>IF(A197="","",IF(ISNUMBER(MATCH(A197,'Zutaten'!$A$5:$A$154,0)),INDEX('Zutaten'!$B$5:$B$154,MATCH(A197,'Zutaten'!$A$5:$A$154,0)),IF(ISNUMBER(MATCH(A197,$H$5:$H$15,0)),INDEX($I$5:$I$15,MATCH(A197,$H$5:$H$15,0)),"")))</f>
        <v/>
      </c>
      <c r="D197" s="13" t="str">
        <f>IF(A197="","",IF(ISNUMBER(MATCH(A197,'Zutaten'!$A$5:$A$154,0)),INDEX('Zutaten'!$G$5:$G$154,MATCH(A197,'Zutaten'!$A$5:$A$154,0)),IF(ISNUMBER(MATCH(A197,$H$5:$H$15,0)),INDEX($J$5:$J$15,MATCH(A197,$H$5:$H$15,0)),"")))</f>
        <v/>
      </c>
      <c r="E197" s="15" t="str">
        <f>IF(OR(A197="",NOT(ISNUMBER(B197)),NOT(ISNUMBER(D197))),"",ROUND(B197*D197,2))</f>
        <v/>
      </c>
      <c r="F197" s="10" t="str">
        <f>IF(A197="","",IF(A197=$A$192,"kann sich nicht selbst enthalten",IF(OR(ISNUMBER(MATCH(A197,'Zutaten'!$A$5:$A$154,0)),ISNUMBER(MATCH(A197,$H$5:$H$15,0))),IF(NOT(ISNUMBER(D197)),"Preis fehlt",IF(NOT(ISNUMBER(B197)),"Menge fehlt",IF(ISNUMBER(MATCH(A197,'Zutaten'!$A$5:$A$154,0)),"",IF(INDEX($K$5:$K$15,MATCH(A197,$H$5:$H$15,0))&gt;0,"Grundrezept unvollständig","")))),IF(ISNUMBER(MATCH(A197,$H$5:$H$19,0)),"steht weiter unten, nach oben verschieben","nicht gefunden"))))</f>
        <v/>
      </c>
      <c r="L197">
        <f>IF(F197="",0,1)</f>
        <v>0</v>
      </c>
    </row>
    <row r="198" spans="1:12" x14ac:dyDescent="0.25">
      <c r="A198" s="5"/>
      <c r="B198" s="12"/>
      <c r="C198" t="str">
        <f>IF(A198="","",IF(ISNUMBER(MATCH(A198,'Zutaten'!$A$5:$A$154,0)),INDEX('Zutaten'!$B$5:$B$154,MATCH(A198,'Zutaten'!$A$5:$A$154,0)),IF(ISNUMBER(MATCH(A198,$H$5:$H$15,0)),INDEX($I$5:$I$15,MATCH(A198,$H$5:$H$15,0)),"")))</f>
        <v/>
      </c>
      <c r="D198" s="13" t="str">
        <f>IF(A198="","",IF(ISNUMBER(MATCH(A198,'Zutaten'!$A$5:$A$154,0)),INDEX('Zutaten'!$G$5:$G$154,MATCH(A198,'Zutaten'!$A$5:$A$154,0)),IF(ISNUMBER(MATCH(A198,$H$5:$H$15,0)),INDEX($J$5:$J$15,MATCH(A198,$H$5:$H$15,0)),"")))</f>
        <v/>
      </c>
      <c r="E198" s="15" t="str">
        <f>IF(OR(A198="",NOT(ISNUMBER(B198)),NOT(ISNUMBER(D198))),"",ROUND(B198*D198,2))</f>
        <v/>
      </c>
      <c r="F198" s="10" t="str">
        <f>IF(A198="","",IF(A198=$A$192,"kann sich nicht selbst enthalten",IF(OR(ISNUMBER(MATCH(A198,'Zutaten'!$A$5:$A$154,0)),ISNUMBER(MATCH(A198,$H$5:$H$15,0))),IF(NOT(ISNUMBER(D198)),"Preis fehlt",IF(NOT(ISNUMBER(B198)),"Menge fehlt",IF(ISNUMBER(MATCH(A198,'Zutaten'!$A$5:$A$154,0)),"",IF(INDEX($K$5:$K$15,MATCH(A198,$H$5:$H$15,0))&gt;0,"Grundrezept unvollständig","")))),IF(ISNUMBER(MATCH(A198,$H$5:$H$19,0)),"steht weiter unten, nach oben verschieben","nicht gefunden"))))</f>
        <v/>
      </c>
      <c r="L198">
        <f>IF(F198="",0,1)</f>
        <v>0</v>
      </c>
    </row>
    <row r="199" spans="1:12" x14ac:dyDescent="0.25">
      <c r="A199" s="5"/>
      <c r="B199" s="12"/>
      <c r="C199" t="str">
        <f>IF(A199="","",IF(ISNUMBER(MATCH(A199,'Zutaten'!$A$5:$A$154,0)),INDEX('Zutaten'!$B$5:$B$154,MATCH(A199,'Zutaten'!$A$5:$A$154,0)),IF(ISNUMBER(MATCH(A199,$H$5:$H$15,0)),INDEX($I$5:$I$15,MATCH(A199,$H$5:$H$15,0)),"")))</f>
        <v/>
      </c>
      <c r="D199" s="13" t="str">
        <f>IF(A199="","",IF(ISNUMBER(MATCH(A199,'Zutaten'!$A$5:$A$154,0)),INDEX('Zutaten'!$G$5:$G$154,MATCH(A199,'Zutaten'!$A$5:$A$154,0)),IF(ISNUMBER(MATCH(A199,$H$5:$H$15,0)),INDEX($J$5:$J$15,MATCH(A199,$H$5:$H$15,0)),"")))</f>
        <v/>
      </c>
      <c r="E199" s="15" t="str">
        <f>IF(OR(A199="",NOT(ISNUMBER(B199)),NOT(ISNUMBER(D199))),"",ROUND(B199*D199,2))</f>
        <v/>
      </c>
      <c r="F199" s="10" t="str">
        <f>IF(A199="","",IF(A199=$A$192,"kann sich nicht selbst enthalten",IF(OR(ISNUMBER(MATCH(A199,'Zutaten'!$A$5:$A$154,0)),ISNUMBER(MATCH(A199,$H$5:$H$15,0))),IF(NOT(ISNUMBER(D199)),"Preis fehlt",IF(NOT(ISNUMBER(B199)),"Menge fehlt",IF(ISNUMBER(MATCH(A199,'Zutaten'!$A$5:$A$154,0)),"",IF(INDEX($K$5:$K$15,MATCH(A199,$H$5:$H$15,0))&gt;0,"Grundrezept unvollständig","")))),IF(ISNUMBER(MATCH(A199,$H$5:$H$19,0)),"steht weiter unten, nach oben verschieben","nicht gefunden"))))</f>
        <v/>
      </c>
      <c r="L199">
        <f>IF(F199="",0,1)</f>
        <v>0</v>
      </c>
    </row>
    <row r="200" spans="1:12" x14ac:dyDescent="0.25">
      <c r="A200" s="5"/>
      <c r="B200" s="12"/>
      <c r="C200" t="str">
        <f>IF(A200="","",IF(ISNUMBER(MATCH(A200,'Zutaten'!$A$5:$A$154,0)),INDEX('Zutaten'!$B$5:$B$154,MATCH(A200,'Zutaten'!$A$5:$A$154,0)),IF(ISNUMBER(MATCH(A200,$H$5:$H$15,0)),INDEX($I$5:$I$15,MATCH(A200,$H$5:$H$15,0)),"")))</f>
        <v/>
      </c>
      <c r="D200" s="13" t="str">
        <f>IF(A200="","",IF(ISNUMBER(MATCH(A200,'Zutaten'!$A$5:$A$154,0)),INDEX('Zutaten'!$G$5:$G$154,MATCH(A200,'Zutaten'!$A$5:$A$154,0)),IF(ISNUMBER(MATCH(A200,$H$5:$H$15,0)),INDEX($J$5:$J$15,MATCH(A200,$H$5:$H$15,0)),"")))</f>
        <v/>
      </c>
      <c r="E200" s="15" t="str">
        <f>IF(OR(A200="",NOT(ISNUMBER(B200)),NOT(ISNUMBER(D200))),"",ROUND(B200*D200,2))</f>
        <v/>
      </c>
      <c r="F200" s="10" t="str">
        <f>IF(A200="","",IF(A200=$A$192,"kann sich nicht selbst enthalten",IF(OR(ISNUMBER(MATCH(A200,'Zutaten'!$A$5:$A$154,0)),ISNUMBER(MATCH(A200,$H$5:$H$15,0))),IF(NOT(ISNUMBER(D200)),"Preis fehlt",IF(NOT(ISNUMBER(B200)),"Menge fehlt",IF(ISNUMBER(MATCH(A200,'Zutaten'!$A$5:$A$154,0)),"",IF(INDEX($K$5:$K$15,MATCH(A200,$H$5:$H$15,0))&gt;0,"Grundrezept unvollständig","")))),IF(ISNUMBER(MATCH(A200,$H$5:$H$19,0)),"steht weiter unten, nach oben verschieben","nicht gefunden"))))</f>
        <v/>
      </c>
      <c r="L200">
        <f>IF(F200="",0,1)</f>
        <v>0</v>
      </c>
    </row>
    <row r="201" spans="1:12" x14ac:dyDescent="0.25">
      <c r="A201" s="5"/>
      <c r="B201" s="12"/>
      <c r="C201" t="str">
        <f>IF(A201="","",IF(ISNUMBER(MATCH(A201,'Zutaten'!$A$5:$A$154,0)),INDEX('Zutaten'!$B$5:$B$154,MATCH(A201,'Zutaten'!$A$5:$A$154,0)),IF(ISNUMBER(MATCH(A201,$H$5:$H$15,0)),INDEX($I$5:$I$15,MATCH(A201,$H$5:$H$15,0)),"")))</f>
        <v/>
      </c>
      <c r="D201" s="13" t="str">
        <f>IF(A201="","",IF(ISNUMBER(MATCH(A201,'Zutaten'!$A$5:$A$154,0)),INDEX('Zutaten'!$G$5:$G$154,MATCH(A201,'Zutaten'!$A$5:$A$154,0)),IF(ISNUMBER(MATCH(A201,$H$5:$H$15,0)),INDEX($J$5:$J$15,MATCH(A201,$H$5:$H$15,0)),"")))</f>
        <v/>
      </c>
      <c r="E201" s="15" t="str">
        <f>IF(OR(A201="",NOT(ISNUMBER(B201)),NOT(ISNUMBER(D201))),"",ROUND(B201*D201,2))</f>
        <v/>
      </c>
      <c r="F201" s="10" t="str">
        <f>IF(A201="","",IF(A201=$A$192,"kann sich nicht selbst enthalten",IF(OR(ISNUMBER(MATCH(A201,'Zutaten'!$A$5:$A$154,0)),ISNUMBER(MATCH(A201,$H$5:$H$15,0))),IF(NOT(ISNUMBER(D201)),"Preis fehlt",IF(NOT(ISNUMBER(B201)),"Menge fehlt",IF(ISNUMBER(MATCH(A201,'Zutaten'!$A$5:$A$154,0)),"",IF(INDEX($K$5:$K$15,MATCH(A201,$H$5:$H$15,0))&gt;0,"Grundrezept unvollständig","")))),IF(ISNUMBER(MATCH(A201,$H$5:$H$19,0)),"steht weiter unten, nach oben verschieben","nicht gefunden"))))</f>
        <v/>
      </c>
      <c r="L201">
        <f>IF(F201="",0,1)</f>
        <v>0</v>
      </c>
    </row>
    <row r="202" spans="1:12" x14ac:dyDescent="0.25">
      <c r="A202" s="5"/>
      <c r="B202" s="12"/>
      <c r="C202" t="str">
        <f>IF(A202="","",IF(ISNUMBER(MATCH(A202,'Zutaten'!$A$5:$A$154,0)),INDEX('Zutaten'!$B$5:$B$154,MATCH(A202,'Zutaten'!$A$5:$A$154,0)),IF(ISNUMBER(MATCH(A202,$H$5:$H$15,0)),INDEX($I$5:$I$15,MATCH(A202,$H$5:$H$15,0)),"")))</f>
        <v/>
      </c>
      <c r="D202" s="13" t="str">
        <f>IF(A202="","",IF(ISNUMBER(MATCH(A202,'Zutaten'!$A$5:$A$154,0)),INDEX('Zutaten'!$G$5:$G$154,MATCH(A202,'Zutaten'!$A$5:$A$154,0)),IF(ISNUMBER(MATCH(A202,$H$5:$H$15,0)),INDEX($J$5:$J$15,MATCH(A202,$H$5:$H$15,0)),"")))</f>
        <v/>
      </c>
      <c r="E202" s="15" t="str">
        <f>IF(OR(A202="",NOT(ISNUMBER(B202)),NOT(ISNUMBER(D202))),"",ROUND(B202*D202,2))</f>
        <v/>
      </c>
      <c r="F202" s="10" t="str">
        <f>IF(A202="","",IF(A202=$A$192,"kann sich nicht selbst enthalten",IF(OR(ISNUMBER(MATCH(A202,'Zutaten'!$A$5:$A$154,0)),ISNUMBER(MATCH(A202,$H$5:$H$15,0))),IF(NOT(ISNUMBER(D202)),"Preis fehlt",IF(NOT(ISNUMBER(B202)),"Menge fehlt",IF(ISNUMBER(MATCH(A202,'Zutaten'!$A$5:$A$154,0)),"",IF(INDEX($K$5:$K$15,MATCH(A202,$H$5:$H$15,0))&gt;0,"Grundrezept unvollständig","")))),IF(ISNUMBER(MATCH(A202,$H$5:$H$19,0)),"steht weiter unten, nach oben verschieben","nicht gefunden"))))</f>
        <v/>
      </c>
      <c r="L202">
        <f>IF(F202="",0,1)</f>
        <v>0</v>
      </c>
    </row>
    <row r="203" spans="1:12" x14ac:dyDescent="0.25">
      <c r="A203" s="5"/>
      <c r="B203" s="12"/>
      <c r="C203" t="str">
        <f>IF(A203="","",IF(ISNUMBER(MATCH(A203,'Zutaten'!$A$5:$A$154,0)),INDEX('Zutaten'!$B$5:$B$154,MATCH(A203,'Zutaten'!$A$5:$A$154,0)),IF(ISNUMBER(MATCH(A203,$H$5:$H$15,0)),INDEX($I$5:$I$15,MATCH(A203,$H$5:$H$15,0)),"")))</f>
        <v/>
      </c>
      <c r="D203" s="13" t="str">
        <f>IF(A203="","",IF(ISNUMBER(MATCH(A203,'Zutaten'!$A$5:$A$154,0)),INDEX('Zutaten'!$G$5:$G$154,MATCH(A203,'Zutaten'!$A$5:$A$154,0)),IF(ISNUMBER(MATCH(A203,$H$5:$H$15,0)),INDEX($J$5:$J$15,MATCH(A203,$H$5:$H$15,0)),"")))</f>
        <v/>
      </c>
      <c r="E203" s="15" t="str">
        <f>IF(OR(A203="",NOT(ISNUMBER(B203)),NOT(ISNUMBER(D203))),"",ROUND(B203*D203,2))</f>
        <v/>
      </c>
      <c r="F203" s="10" t="str">
        <f>IF(A203="","",IF(A203=$A$192,"kann sich nicht selbst enthalten",IF(OR(ISNUMBER(MATCH(A203,'Zutaten'!$A$5:$A$154,0)),ISNUMBER(MATCH(A203,$H$5:$H$15,0))),IF(NOT(ISNUMBER(D203)),"Preis fehlt",IF(NOT(ISNUMBER(B203)),"Menge fehlt",IF(ISNUMBER(MATCH(A203,'Zutaten'!$A$5:$A$154,0)),"",IF(INDEX($K$5:$K$15,MATCH(A203,$H$5:$H$15,0))&gt;0,"Grundrezept unvollständig","")))),IF(ISNUMBER(MATCH(A203,$H$5:$H$19,0)),"steht weiter unten, nach oben verschieben","nicht gefunden"))))</f>
        <v/>
      </c>
      <c r="L203">
        <f>IF(F203="",0,1)</f>
        <v>0</v>
      </c>
    </row>
    <row r="204" spans="1:12" x14ac:dyDescent="0.25">
      <c r="A204" s="5"/>
      <c r="B204" s="12"/>
      <c r="C204" t="str">
        <f>IF(A204="","",IF(ISNUMBER(MATCH(A204,'Zutaten'!$A$5:$A$154,0)),INDEX('Zutaten'!$B$5:$B$154,MATCH(A204,'Zutaten'!$A$5:$A$154,0)),IF(ISNUMBER(MATCH(A204,$H$5:$H$15,0)),INDEX($I$5:$I$15,MATCH(A204,$H$5:$H$15,0)),"")))</f>
        <v/>
      </c>
      <c r="D204" s="13" t="str">
        <f>IF(A204="","",IF(ISNUMBER(MATCH(A204,'Zutaten'!$A$5:$A$154,0)),INDEX('Zutaten'!$G$5:$G$154,MATCH(A204,'Zutaten'!$A$5:$A$154,0)),IF(ISNUMBER(MATCH(A204,$H$5:$H$15,0)),INDEX($J$5:$J$15,MATCH(A204,$H$5:$H$15,0)),"")))</f>
        <v/>
      </c>
      <c r="E204" s="15" t="str">
        <f>IF(OR(A204="",NOT(ISNUMBER(B204)),NOT(ISNUMBER(D204))),"",ROUND(B204*D204,2))</f>
        <v/>
      </c>
      <c r="F204" s="10" t="str">
        <f>IF(A204="","",IF(A204=$A$192,"kann sich nicht selbst enthalten",IF(OR(ISNUMBER(MATCH(A204,'Zutaten'!$A$5:$A$154,0)),ISNUMBER(MATCH(A204,$H$5:$H$15,0))),IF(NOT(ISNUMBER(D204)),"Preis fehlt",IF(NOT(ISNUMBER(B204)),"Menge fehlt",IF(ISNUMBER(MATCH(A204,'Zutaten'!$A$5:$A$154,0)),"",IF(INDEX($K$5:$K$15,MATCH(A204,$H$5:$H$15,0))&gt;0,"Grundrezept unvollständig","")))),IF(ISNUMBER(MATCH(A204,$H$5:$H$19,0)),"steht weiter unten, nach oben verschieben","nicht gefunden"))))</f>
        <v/>
      </c>
      <c r="L204">
        <f>IF(F204="",0,1)</f>
        <v>0</v>
      </c>
    </row>
    <row r="205" spans="1:12" x14ac:dyDescent="0.25">
      <c r="A205" s="5"/>
      <c r="B205" s="12"/>
      <c r="C205" t="str">
        <f>IF(A205="","",IF(ISNUMBER(MATCH(A205,'Zutaten'!$A$5:$A$154,0)),INDEX('Zutaten'!$B$5:$B$154,MATCH(A205,'Zutaten'!$A$5:$A$154,0)),IF(ISNUMBER(MATCH(A205,$H$5:$H$15,0)),INDEX($I$5:$I$15,MATCH(A205,$H$5:$H$15,0)),"")))</f>
        <v/>
      </c>
      <c r="D205" s="13" t="str">
        <f>IF(A205="","",IF(ISNUMBER(MATCH(A205,'Zutaten'!$A$5:$A$154,0)),INDEX('Zutaten'!$G$5:$G$154,MATCH(A205,'Zutaten'!$A$5:$A$154,0)),IF(ISNUMBER(MATCH(A205,$H$5:$H$15,0)),INDEX($J$5:$J$15,MATCH(A205,$H$5:$H$15,0)),"")))</f>
        <v/>
      </c>
      <c r="E205" s="15" t="str">
        <f>IF(OR(A205="",NOT(ISNUMBER(B205)),NOT(ISNUMBER(D205))),"",ROUND(B205*D205,2))</f>
        <v/>
      </c>
      <c r="F205" s="10" t="str">
        <f>IF(A205="","",IF(A205=$A$192,"kann sich nicht selbst enthalten",IF(OR(ISNUMBER(MATCH(A205,'Zutaten'!$A$5:$A$154,0)),ISNUMBER(MATCH(A205,$H$5:$H$15,0))),IF(NOT(ISNUMBER(D205)),"Preis fehlt",IF(NOT(ISNUMBER(B205)),"Menge fehlt",IF(ISNUMBER(MATCH(A205,'Zutaten'!$A$5:$A$154,0)),"",IF(INDEX($K$5:$K$15,MATCH(A205,$H$5:$H$15,0))&gt;0,"Grundrezept unvollständig","")))),IF(ISNUMBER(MATCH(A205,$H$5:$H$19,0)),"steht weiter unten, nach oben verschieben","nicht gefunden"))))</f>
        <v/>
      </c>
      <c r="L205">
        <f>IF(F205="",0,1)</f>
        <v>0</v>
      </c>
    </row>
    <row r="206" spans="1:5" x14ac:dyDescent="0.25">
      <c r="A206" s="16" t="s">
        <v>47</v>
      </c>
      <c r="E206" s="9" t="str">
        <f>IF(A192="","",ROUND(SUM(E194:E205),2))</f>
        <v/>
      </c>
    </row>
    <row r="207" spans="1:5" x14ac:dyDescent="0.25">
      <c r="A207" s="16" t="s">
        <v>39</v>
      </c>
      <c r="E207" s="17" t="str">
        <f>IF(OR(A192="",NOT(ISNUMBER(C192))),"",IF(C192&lt;=0,"",E206/C192))</f>
        <v/>
      </c>
    </row>
    <row r="209" spans="1:5" x14ac:dyDescent="0.25">
      <c r="A209" s="11"/>
      <c r="B209" s="2" t="s">
        <v>42</v>
      </c>
      <c r="C209" s="12"/>
      <c r="D209" s="5"/>
      <c r="E209" s="10" t="str">
        <f>IF(A209="","",IF(COUNTIF($H$5:$H$19,A209)&gt;1,"Name doppelt, nur der erste zählt",IF(ISNUMBER(MATCH(A209,'Zutaten'!$A$5:$A$154,0)),"Name ist auch eine Zutat",IF(NOT(ISNUMBER(C209)),"«Ansatz ergibt» fehlt",IF(C209&lt;=0,"«Ansatz ergibt» fehlt",IF(SUM(L211:L222)&gt;0,"Zeilen mit Hinweis prüfen",""))))))</f>
        <v/>
      </c>
    </row>
    <row r="210" spans="1:6" x14ac:dyDescent="0.25">
      <c r="A210" s="4" t="s">
        <v>43</v>
      </c>
      <c r="B210" s="4" t="s">
        <v>44</v>
      </c>
      <c r="C210" s="4" t="s">
        <v>18</v>
      </c>
      <c r="D210" s="4" t="s">
        <v>45</v>
      </c>
      <c r="E210" s="4" t="s">
        <v>46</v>
      </c>
      <c r="F210" s="4" t="s">
        <v>24</v>
      </c>
    </row>
    <row r="211" spans="1:12" x14ac:dyDescent="0.25">
      <c r="A211" s="5"/>
      <c r="B211" s="12"/>
      <c r="C211" t="str">
        <f>IF(A211="","",IF(ISNUMBER(MATCH(A211,'Zutaten'!$A$5:$A$154,0)),INDEX('Zutaten'!$B$5:$B$154,MATCH(A211,'Zutaten'!$A$5:$A$154,0)),IF(ISNUMBER(MATCH(A211,$H$5:$H$16,0)),INDEX($I$5:$I$16,MATCH(A211,$H$5:$H$16,0)),"")))</f>
        <v/>
      </c>
      <c r="D211" s="13" t="str">
        <f>IF(A211="","",IF(ISNUMBER(MATCH(A211,'Zutaten'!$A$5:$A$154,0)),INDEX('Zutaten'!$G$5:$G$154,MATCH(A211,'Zutaten'!$A$5:$A$154,0)),IF(ISNUMBER(MATCH(A211,$H$5:$H$16,0)),INDEX($J$5:$J$16,MATCH(A211,$H$5:$H$16,0)),"")))</f>
        <v/>
      </c>
      <c r="E211" s="15" t="str">
        <f>IF(OR(A211="",NOT(ISNUMBER(B211)),NOT(ISNUMBER(D211))),"",ROUND(B211*D211,2))</f>
        <v/>
      </c>
      <c r="F211" s="10" t="str">
        <f>IF(A211="","",IF(A211=$A$209,"kann sich nicht selbst enthalten",IF(OR(ISNUMBER(MATCH(A211,'Zutaten'!$A$5:$A$154,0)),ISNUMBER(MATCH(A211,$H$5:$H$16,0))),IF(NOT(ISNUMBER(D211)),"Preis fehlt",IF(NOT(ISNUMBER(B211)),"Menge fehlt",IF(ISNUMBER(MATCH(A211,'Zutaten'!$A$5:$A$154,0)),"",IF(INDEX($K$5:$K$16,MATCH(A211,$H$5:$H$16,0))&gt;0,"Grundrezept unvollständig","")))),IF(ISNUMBER(MATCH(A211,$H$5:$H$19,0)),"steht weiter unten, nach oben verschieben","nicht gefunden"))))</f>
        <v/>
      </c>
      <c r="L211">
        <f>IF(F211="",0,1)</f>
        <v>0</v>
      </c>
    </row>
    <row r="212" spans="1:12" x14ac:dyDescent="0.25">
      <c r="A212" s="5"/>
      <c r="B212" s="12"/>
      <c r="C212" t="str">
        <f>IF(A212="","",IF(ISNUMBER(MATCH(A212,'Zutaten'!$A$5:$A$154,0)),INDEX('Zutaten'!$B$5:$B$154,MATCH(A212,'Zutaten'!$A$5:$A$154,0)),IF(ISNUMBER(MATCH(A212,$H$5:$H$16,0)),INDEX($I$5:$I$16,MATCH(A212,$H$5:$H$16,0)),"")))</f>
        <v/>
      </c>
      <c r="D212" s="13" t="str">
        <f>IF(A212="","",IF(ISNUMBER(MATCH(A212,'Zutaten'!$A$5:$A$154,0)),INDEX('Zutaten'!$G$5:$G$154,MATCH(A212,'Zutaten'!$A$5:$A$154,0)),IF(ISNUMBER(MATCH(A212,$H$5:$H$16,0)),INDEX($J$5:$J$16,MATCH(A212,$H$5:$H$16,0)),"")))</f>
        <v/>
      </c>
      <c r="E212" s="15" t="str">
        <f>IF(OR(A212="",NOT(ISNUMBER(B212)),NOT(ISNUMBER(D212))),"",ROUND(B212*D212,2))</f>
        <v/>
      </c>
      <c r="F212" s="10" t="str">
        <f>IF(A212="","",IF(A212=$A$209,"kann sich nicht selbst enthalten",IF(OR(ISNUMBER(MATCH(A212,'Zutaten'!$A$5:$A$154,0)),ISNUMBER(MATCH(A212,$H$5:$H$16,0))),IF(NOT(ISNUMBER(D212)),"Preis fehlt",IF(NOT(ISNUMBER(B212)),"Menge fehlt",IF(ISNUMBER(MATCH(A212,'Zutaten'!$A$5:$A$154,0)),"",IF(INDEX($K$5:$K$16,MATCH(A212,$H$5:$H$16,0))&gt;0,"Grundrezept unvollständig","")))),IF(ISNUMBER(MATCH(A212,$H$5:$H$19,0)),"steht weiter unten, nach oben verschieben","nicht gefunden"))))</f>
        <v/>
      </c>
      <c r="L212">
        <f>IF(F212="",0,1)</f>
        <v>0</v>
      </c>
    </row>
    <row r="213" spans="1:12" x14ac:dyDescent="0.25">
      <c r="A213" s="5"/>
      <c r="B213" s="12"/>
      <c r="C213" t="str">
        <f>IF(A213="","",IF(ISNUMBER(MATCH(A213,'Zutaten'!$A$5:$A$154,0)),INDEX('Zutaten'!$B$5:$B$154,MATCH(A213,'Zutaten'!$A$5:$A$154,0)),IF(ISNUMBER(MATCH(A213,$H$5:$H$16,0)),INDEX($I$5:$I$16,MATCH(A213,$H$5:$H$16,0)),"")))</f>
        <v/>
      </c>
      <c r="D213" s="13" t="str">
        <f>IF(A213="","",IF(ISNUMBER(MATCH(A213,'Zutaten'!$A$5:$A$154,0)),INDEX('Zutaten'!$G$5:$G$154,MATCH(A213,'Zutaten'!$A$5:$A$154,0)),IF(ISNUMBER(MATCH(A213,$H$5:$H$16,0)),INDEX($J$5:$J$16,MATCH(A213,$H$5:$H$16,0)),"")))</f>
        <v/>
      </c>
      <c r="E213" s="15" t="str">
        <f>IF(OR(A213="",NOT(ISNUMBER(B213)),NOT(ISNUMBER(D213))),"",ROUND(B213*D213,2))</f>
        <v/>
      </c>
      <c r="F213" s="10" t="str">
        <f>IF(A213="","",IF(A213=$A$209,"kann sich nicht selbst enthalten",IF(OR(ISNUMBER(MATCH(A213,'Zutaten'!$A$5:$A$154,0)),ISNUMBER(MATCH(A213,$H$5:$H$16,0))),IF(NOT(ISNUMBER(D213)),"Preis fehlt",IF(NOT(ISNUMBER(B213)),"Menge fehlt",IF(ISNUMBER(MATCH(A213,'Zutaten'!$A$5:$A$154,0)),"",IF(INDEX($K$5:$K$16,MATCH(A213,$H$5:$H$16,0))&gt;0,"Grundrezept unvollständig","")))),IF(ISNUMBER(MATCH(A213,$H$5:$H$19,0)),"steht weiter unten, nach oben verschieben","nicht gefunden"))))</f>
        <v/>
      </c>
      <c r="L213">
        <f>IF(F213="",0,1)</f>
        <v>0</v>
      </c>
    </row>
    <row r="214" spans="1:12" x14ac:dyDescent="0.25">
      <c r="A214" s="5"/>
      <c r="B214" s="12"/>
      <c r="C214" t="str">
        <f>IF(A214="","",IF(ISNUMBER(MATCH(A214,'Zutaten'!$A$5:$A$154,0)),INDEX('Zutaten'!$B$5:$B$154,MATCH(A214,'Zutaten'!$A$5:$A$154,0)),IF(ISNUMBER(MATCH(A214,$H$5:$H$16,0)),INDEX($I$5:$I$16,MATCH(A214,$H$5:$H$16,0)),"")))</f>
        <v/>
      </c>
      <c r="D214" s="13" t="str">
        <f>IF(A214="","",IF(ISNUMBER(MATCH(A214,'Zutaten'!$A$5:$A$154,0)),INDEX('Zutaten'!$G$5:$G$154,MATCH(A214,'Zutaten'!$A$5:$A$154,0)),IF(ISNUMBER(MATCH(A214,$H$5:$H$16,0)),INDEX($J$5:$J$16,MATCH(A214,$H$5:$H$16,0)),"")))</f>
        <v/>
      </c>
      <c r="E214" s="15" t="str">
        <f>IF(OR(A214="",NOT(ISNUMBER(B214)),NOT(ISNUMBER(D214))),"",ROUND(B214*D214,2))</f>
        <v/>
      </c>
      <c r="F214" s="10" t="str">
        <f>IF(A214="","",IF(A214=$A$209,"kann sich nicht selbst enthalten",IF(OR(ISNUMBER(MATCH(A214,'Zutaten'!$A$5:$A$154,0)),ISNUMBER(MATCH(A214,$H$5:$H$16,0))),IF(NOT(ISNUMBER(D214)),"Preis fehlt",IF(NOT(ISNUMBER(B214)),"Menge fehlt",IF(ISNUMBER(MATCH(A214,'Zutaten'!$A$5:$A$154,0)),"",IF(INDEX($K$5:$K$16,MATCH(A214,$H$5:$H$16,0))&gt;0,"Grundrezept unvollständig","")))),IF(ISNUMBER(MATCH(A214,$H$5:$H$19,0)),"steht weiter unten, nach oben verschieben","nicht gefunden"))))</f>
        <v/>
      </c>
      <c r="L214">
        <f>IF(F214="",0,1)</f>
        <v>0</v>
      </c>
    </row>
    <row r="215" spans="1:12" x14ac:dyDescent="0.25">
      <c r="A215" s="5"/>
      <c r="B215" s="12"/>
      <c r="C215" t="str">
        <f>IF(A215="","",IF(ISNUMBER(MATCH(A215,'Zutaten'!$A$5:$A$154,0)),INDEX('Zutaten'!$B$5:$B$154,MATCH(A215,'Zutaten'!$A$5:$A$154,0)),IF(ISNUMBER(MATCH(A215,$H$5:$H$16,0)),INDEX($I$5:$I$16,MATCH(A215,$H$5:$H$16,0)),"")))</f>
        <v/>
      </c>
      <c r="D215" s="13" t="str">
        <f>IF(A215="","",IF(ISNUMBER(MATCH(A215,'Zutaten'!$A$5:$A$154,0)),INDEX('Zutaten'!$G$5:$G$154,MATCH(A215,'Zutaten'!$A$5:$A$154,0)),IF(ISNUMBER(MATCH(A215,$H$5:$H$16,0)),INDEX($J$5:$J$16,MATCH(A215,$H$5:$H$16,0)),"")))</f>
        <v/>
      </c>
      <c r="E215" s="15" t="str">
        <f>IF(OR(A215="",NOT(ISNUMBER(B215)),NOT(ISNUMBER(D215))),"",ROUND(B215*D215,2))</f>
        <v/>
      </c>
      <c r="F215" s="10" t="str">
        <f>IF(A215="","",IF(A215=$A$209,"kann sich nicht selbst enthalten",IF(OR(ISNUMBER(MATCH(A215,'Zutaten'!$A$5:$A$154,0)),ISNUMBER(MATCH(A215,$H$5:$H$16,0))),IF(NOT(ISNUMBER(D215)),"Preis fehlt",IF(NOT(ISNUMBER(B215)),"Menge fehlt",IF(ISNUMBER(MATCH(A215,'Zutaten'!$A$5:$A$154,0)),"",IF(INDEX($K$5:$K$16,MATCH(A215,$H$5:$H$16,0))&gt;0,"Grundrezept unvollständig","")))),IF(ISNUMBER(MATCH(A215,$H$5:$H$19,0)),"steht weiter unten, nach oben verschieben","nicht gefunden"))))</f>
        <v/>
      </c>
      <c r="L215">
        <f>IF(F215="",0,1)</f>
        <v>0</v>
      </c>
    </row>
    <row r="216" spans="1:12" x14ac:dyDescent="0.25">
      <c r="A216" s="5"/>
      <c r="B216" s="12"/>
      <c r="C216" t="str">
        <f>IF(A216="","",IF(ISNUMBER(MATCH(A216,'Zutaten'!$A$5:$A$154,0)),INDEX('Zutaten'!$B$5:$B$154,MATCH(A216,'Zutaten'!$A$5:$A$154,0)),IF(ISNUMBER(MATCH(A216,$H$5:$H$16,0)),INDEX($I$5:$I$16,MATCH(A216,$H$5:$H$16,0)),"")))</f>
        <v/>
      </c>
      <c r="D216" s="13" t="str">
        <f>IF(A216="","",IF(ISNUMBER(MATCH(A216,'Zutaten'!$A$5:$A$154,0)),INDEX('Zutaten'!$G$5:$G$154,MATCH(A216,'Zutaten'!$A$5:$A$154,0)),IF(ISNUMBER(MATCH(A216,$H$5:$H$16,0)),INDEX($J$5:$J$16,MATCH(A216,$H$5:$H$16,0)),"")))</f>
        <v/>
      </c>
      <c r="E216" s="15" t="str">
        <f>IF(OR(A216="",NOT(ISNUMBER(B216)),NOT(ISNUMBER(D216))),"",ROUND(B216*D216,2))</f>
        <v/>
      </c>
      <c r="F216" s="10" t="str">
        <f>IF(A216="","",IF(A216=$A$209,"kann sich nicht selbst enthalten",IF(OR(ISNUMBER(MATCH(A216,'Zutaten'!$A$5:$A$154,0)),ISNUMBER(MATCH(A216,$H$5:$H$16,0))),IF(NOT(ISNUMBER(D216)),"Preis fehlt",IF(NOT(ISNUMBER(B216)),"Menge fehlt",IF(ISNUMBER(MATCH(A216,'Zutaten'!$A$5:$A$154,0)),"",IF(INDEX($K$5:$K$16,MATCH(A216,$H$5:$H$16,0))&gt;0,"Grundrezept unvollständig","")))),IF(ISNUMBER(MATCH(A216,$H$5:$H$19,0)),"steht weiter unten, nach oben verschieben","nicht gefunden"))))</f>
        <v/>
      </c>
      <c r="L216">
        <f>IF(F216="",0,1)</f>
        <v>0</v>
      </c>
    </row>
    <row r="217" spans="1:12" x14ac:dyDescent="0.25">
      <c r="A217" s="5"/>
      <c r="B217" s="12"/>
      <c r="C217" t="str">
        <f>IF(A217="","",IF(ISNUMBER(MATCH(A217,'Zutaten'!$A$5:$A$154,0)),INDEX('Zutaten'!$B$5:$B$154,MATCH(A217,'Zutaten'!$A$5:$A$154,0)),IF(ISNUMBER(MATCH(A217,$H$5:$H$16,0)),INDEX($I$5:$I$16,MATCH(A217,$H$5:$H$16,0)),"")))</f>
        <v/>
      </c>
      <c r="D217" s="13" t="str">
        <f>IF(A217="","",IF(ISNUMBER(MATCH(A217,'Zutaten'!$A$5:$A$154,0)),INDEX('Zutaten'!$G$5:$G$154,MATCH(A217,'Zutaten'!$A$5:$A$154,0)),IF(ISNUMBER(MATCH(A217,$H$5:$H$16,0)),INDEX($J$5:$J$16,MATCH(A217,$H$5:$H$16,0)),"")))</f>
        <v/>
      </c>
      <c r="E217" s="15" t="str">
        <f>IF(OR(A217="",NOT(ISNUMBER(B217)),NOT(ISNUMBER(D217))),"",ROUND(B217*D217,2))</f>
        <v/>
      </c>
      <c r="F217" s="10" t="str">
        <f>IF(A217="","",IF(A217=$A$209,"kann sich nicht selbst enthalten",IF(OR(ISNUMBER(MATCH(A217,'Zutaten'!$A$5:$A$154,0)),ISNUMBER(MATCH(A217,$H$5:$H$16,0))),IF(NOT(ISNUMBER(D217)),"Preis fehlt",IF(NOT(ISNUMBER(B217)),"Menge fehlt",IF(ISNUMBER(MATCH(A217,'Zutaten'!$A$5:$A$154,0)),"",IF(INDEX($K$5:$K$16,MATCH(A217,$H$5:$H$16,0))&gt;0,"Grundrezept unvollständig","")))),IF(ISNUMBER(MATCH(A217,$H$5:$H$19,0)),"steht weiter unten, nach oben verschieben","nicht gefunden"))))</f>
        <v/>
      </c>
      <c r="L217">
        <f>IF(F217="",0,1)</f>
        <v>0</v>
      </c>
    </row>
    <row r="218" spans="1:12" x14ac:dyDescent="0.25">
      <c r="A218" s="5"/>
      <c r="B218" s="12"/>
      <c r="C218" t="str">
        <f>IF(A218="","",IF(ISNUMBER(MATCH(A218,'Zutaten'!$A$5:$A$154,0)),INDEX('Zutaten'!$B$5:$B$154,MATCH(A218,'Zutaten'!$A$5:$A$154,0)),IF(ISNUMBER(MATCH(A218,$H$5:$H$16,0)),INDEX($I$5:$I$16,MATCH(A218,$H$5:$H$16,0)),"")))</f>
        <v/>
      </c>
      <c r="D218" s="13" t="str">
        <f>IF(A218="","",IF(ISNUMBER(MATCH(A218,'Zutaten'!$A$5:$A$154,0)),INDEX('Zutaten'!$G$5:$G$154,MATCH(A218,'Zutaten'!$A$5:$A$154,0)),IF(ISNUMBER(MATCH(A218,$H$5:$H$16,0)),INDEX($J$5:$J$16,MATCH(A218,$H$5:$H$16,0)),"")))</f>
        <v/>
      </c>
      <c r="E218" s="15" t="str">
        <f>IF(OR(A218="",NOT(ISNUMBER(B218)),NOT(ISNUMBER(D218))),"",ROUND(B218*D218,2))</f>
        <v/>
      </c>
      <c r="F218" s="10" t="str">
        <f>IF(A218="","",IF(A218=$A$209,"kann sich nicht selbst enthalten",IF(OR(ISNUMBER(MATCH(A218,'Zutaten'!$A$5:$A$154,0)),ISNUMBER(MATCH(A218,$H$5:$H$16,0))),IF(NOT(ISNUMBER(D218)),"Preis fehlt",IF(NOT(ISNUMBER(B218)),"Menge fehlt",IF(ISNUMBER(MATCH(A218,'Zutaten'!$A$5:$A$154,0)),"",IF(INDEX($K$5:$K$16,MATCH(A218,$H$5:$H$16,0))&gt;0,"Grundrezept unvollständig","")))),IF(ISNUMBER(MATCH(A218,$H$5:$H$19,0)),"steht weiter unten, nach oben verschieben","nicht gefunden"))))</f>
        <v/>
      </c>
      <c r="L218">
        <f>IF(F218="",0,1)</f>
        <v>0</v>
      </c>
    </row>
    <row r="219" spans="1:12" x14ac:dyDescent="0.25">
      <c r="A219" s="5"/>
      <c r="B219" s="12"/>
      <c r="C219" t="str">
        <f>IF(A219="","",IF(ISNUMBER(MATCH(A219,'Zutaten'!$A$5:$A$154,0)),INDEX('Zutaten'!$B$5:$B$154,MATCH(A219,'Zutaten'!$A$5:$A$154,0)),IF(ISNUMBER(MATCH(A219,$H$5:$H$16,0)),INDEX($I$5:$I$16,MATCH(A219,$H$5:$H$16,0)),"")))</f>
        <v/>
      </c>
      <c r="D219" s="13" t="str">
        <f>IF(A219="","",IF(ISNUMBER(MATCH(A219,'Zutaten'!$A$5:$A$154,0)),INDEX('Zutaten'!$G$5:$G$154,MATCH(A219,'Zutaten'!$A$5:$A$154,0)),IF(ISNUMBER(MATCH(A219,$H$5:$H$16,0)),INDEX($J$5:$J$16,MATCH(A219,$H$5:$H$16,0)),"")))</f>
        <v/>
      </c>
      <c r="E219" s="15" t="str">
        <f>IF(OR(A219="",NOT(ISNUMBER(B219)),NOT(ISNUMBER(D219))),"",ROUND(B219*D219,2))</f>
        <v/>
      </c>
      <c r="F219" s="10" t="str">
        <f>IF(A219="","",IF(A219=$A$209,"kann sich nicht selbst enthalten",IF(OR(ISNUMBER(MATCH(A219,'Zutaten'!$A$5:$A$154,0)),ISNUMBER(MATCH(A219,$H$5:$H$16,0))),IF(NOT(ISNUMBER(D219)),"Preis fehlt",IF(NOT(ISNUMBER(B219)),"Menge fehlt",IF(ISNUMBER(MATCH(A219,'Zutaten'!$A$5:$A$154,0)),"",IF(INDEX($K$5:$K$16,MATCH(A219,$H$5:$H$16,0))&gt;0,"Grundrezept unvollständig","")))),IF(ISNUMBER(MATCH(A219,$H$5:$H$19,0)),"steht weiter unten, nach oben verschieben","nicht gefunden"))))</f>
        <v/>
      </c>
      <c r="L219">
        <f>IF(F219="",0,1)</f>
        <v>0</v>
      </c>
    </row>
    <row r="220" spans="1:12" x14ac:dyDescent="0.25">
      <c r="A220" s="5"/>
      <c r="B220" s="12"/>
      <c r="C220" t="str">
        <f>IF(A220="","",IF(ISNUMBER(MATCH(A220,'Zutaten'!$A$5:$A$154,0)),INDEX('Zutaten'!$B$5:$B$154,MATCH(A220,'Zutaten'!$A$5:$A$154,0)),IF(ISNUMBER(MATCH(A220,$H$5:$H$16,0)),INDEX($I$5:$I$16,MATCH(A220,$H$5:$H$16,0)),"")))</f>
        <v/>
      </c>
      <c r="D220" s="13" t="str">
        <f>IF(A220="","",IF(ISNUMBER(MATCH(A220,'Zutaten'!$A$5:$A$154,0)),INDEX('Zutaten'!$G$5:$G$154,MATCH(A220,'Zutaten'!$A$5:$A$154,0)),IF(ISNUMBER(MATCH(A220,$H$5:$H$16,0)),INDEX($J$5:$J$16,MATCH(A220,$H$5:$H$16,0)),"")))</f>
        <v/>
      </c>
      <c r="E220" s="15" t="str">
        <f>IF(OR(A220="",NOT(ISNUMBER(B220)),NOT(ISNUMBER(D220))),"",ROUND(B220*D220,2))</f>
        <v/>
      </c>
      <c r="F220" s="10" t="str">
        <f>IF(A220="","",IF(A220=$A$209,"kann sich nicht selbst enthalten",IF(OR(ISNUMBER(MATCH(A220,'Zutaten'!$A$5:$A$154,0)),ISNUMBER(MATCH(A220,$H$5:$H$16,0))),IF(NOT(ISNUMBER(D220)),"Preis fehlt",IF(NOT(ISNUMBER(B220)),"Menge fehlt",IF(ISNUMBER(MATCH(A220,'Zutaten'!$A$5:$A$154,0)),"",IF(INDEX($K$5:$K$16,MATCH(A220,$H$5:$H$16,0))&gt;0,"Grundrezept unvollständig","")))),IF(ISNUMBER(MATCH(A220,$H$5:$H$19,0)),"steht weiter unten, nach oben verschieben","nicht gefunden"))))</f>
        <v/>
      </c>
      <c r="L220">
        <f>IF(F220="",0,1)</f>
        <v>0</v>
      </c>
    </row>
    <row r="221" spans="1:12" x14ac:dyDescent="0.25">
      <c r="A221" s="5"/>
      <c r="B221" s="12"/>
      <c r="C221" t="str">
        <f>IF(A221="","",IF(ISNUMBER(MATCH(A221,'Zutaten'!$A$5:$A$154,0)),INDEX('Zutaten'!$B$5:$B$154,MATCH(A221,'Zutaten'!$A$5:$A$154,0)),IF(ISNUMBER(MATCH(A221,$H$5:$H$16,0)),INDEX($I$5:$I$16,MATCH(A221,$H$5:$H$16,0)),"")))</f>
        <v/>
      </c>
      <c r="D221" s="13" t="str">
        <f>IF(A221="","",IF(ISNUMBER(MATCH(A221,'Zutaten'!$A$5:$A$154,0)),INDEX('Zutaten'!$G$5:$G$154,MATCH(A221,'Zutaten'!$A$5:$A$154,0)),IF(ISNUMBER(MATCH(A221,$H$5:$H$16,0)),INDEX($J$5:$J$16,MATCH(A221,$H$5:$H$16,0)),"")))</f>
        <v/>
      </c>
      <c r="E221" s="15" t="str">
        <f>IF(OR(A221="",NOT(ISNUMBER(B221)),NOT(ISNUMBER(D221))),"",ROUND(B221*D221,2))</f>
        <v/>
      </c>
      <c r="F221" s="10" t="str">
        <f>IF(A221="","",IF(A221=$A$209,"kann sich nicht selbst enthalten",IF(OR(ISNUMBER(MATCH(A221,'Zutaten'!$A$5:$A$154,0)),ISNUMBER(MATCH(A221,$H$5:$H$16,0))),IF(NOT(ISNUMBER(D221)),"Preis fehlt",IF(NOT(ISNUMBER(B221)),"Menge fehlt",IF(ISNUMBER(MATCH(A221,'Zutaten'!$A$5:$A$154,0)),"",IF(INDEX($K$5:$K$16,MATCH(A221,$H$5:$H$16,0))&gt;0,"Grundrezept unvollständig","")))),IF(ISNUMBER(MATCH(A221,$H$5:$H$19,0)),"steht weiter unten, nach oben verschieben","nicht gefunden"))))</f>
        <v/>
      </c>
      <c r="L221">
        <f>IF(F221="",0,1)</f>
        <v>0</v>
      </c>
    </row>
    <row r="222" spans="1:12" x14ac:dyDescent="0.25">
      <c r="A222" s="5"/>
      <c r="B222" s="12"/>
      <c r="C222" t="str">
        <f>IF(A222="","",IF(ISNUMBER(MATCH(A222,'Zutaten'!$A$5:$A$154,0)),INDEX('Zutaten'!$B$5:$B$154,MATCH(A222,'Zutaten'!$A$5:$A$154,0)),IF(ISNUMBER(MATCH(A222,$H$5:$H$16,0)),INDEX($I$5:$I$16,MATCH(A222,$H$5:$H$16,0)),"")))</f>
        <v/>
      </c>
      <c r="D222" s="13" t="str">
        <f>IF(A222="","",IF(ISNUMBER(MATCH(A222,'Zutaten'!$A$5:$A$154,0)),INDEX('Zutaten'!$G$5:$G$154,MATCH(A222,'Zutaten'!$A$5:$A$154,0)),IF(ISNUMBER(MATCH(A222,$H$5:$H$16,0)),INDEX($J$5:$J$16,MATCH(A222,$H$5:$H$16,0)),"")))</f>
        <v/>
      </c>
      <c r="E222" s="15" t="str">
        <f>IF(OR(A222="",NOT(ISNUMBER(B222)),NOT(ISNUMBER(D222))),"",ROUND(B222*D222,2))</f>
        <v/>
      </c>
      <c r="F222" s="10" t="str">
        <f>IF(A222="","",IF(A222=$A$209,"kann sich nicht selbst enthalten",IF(OR(ISNUMBER(MATCH(A222,'Zutaten'!$A$5:$A$154,0)),ISNUMBER(MATCH(A222,$H$5:$H$16,0))),IF(NOT(ISNUMBER(D222)),"Preis fehlt",IF(NOT(ISNUMBER(B222)),"Menge fehlt",IF(ISNUMBER(MATCH(A222,'Zutaten'!$A$5:$A$154,0)),"",IF(INDEX($K$5:$K$16,MATCH(A222,$H$5:$H$16,0))&gt;0,"Grundrezept unvollständig","")))),IF(ISNUMBER(MATCH(A222,$H$5:$H$19,0)),"steht weiter unten, nach oben verschieben","nicht gefunden"))))</f>
        <v/>
      </c>
      <c r="L222">
        <f>IF(F222="",0,1)</f>
        <v>0</v>
      </c>
    </row>
    <row r="223" spans="1:5" x14ac:dyDescent="0.25">
      <c r="A223" s="16" t="s">
        <v>47</v>
      </c>
      <c r="E223" s="9" t="str">
        <f>IF(A209="","",ROUND(SUM(E211:E222),2))</f>
        <v/>
      </c>
    </row>
    <row r="224" spans="1:5" x14ac:dyDescent="0.25">
      <c r="A224" s="16" t="s">
        <v>39</v>
      </c>
      <c r="E224" s="17" t="str">
        <f>IF(OR(A209="",NOT(ISNUMBER(C209))),"",IF(C209&lt;=0,"",E223/C209))</f>
        <v/>
      </c>
    </row>
    <row r="226" spans="1:5" x14ac:dyDescent="0.25">
      <c r="A226" s="11"/>
      <c r="B226" s="2" t="s">
        <v>42</v>
      </c>
      <c r="C226" s="12"/>
      <c r="D226" s="5"/>
      <c r="E226" s="10" t="str">
        <f>IF(A226="","",IF(COUNTIF($H$5:$H$19,A226)&gt;1,"Name doppelt, nur der erste zählt",IF(ISNUMBER(MATCH(A226,'Zutaten'!$A$5:$A$154,0)),"Name ist auch eine Zutat",IF(NOT(ISNUMBER(C226)),"«Ansatz ergibt» fehlt",IF(C226&lt;=0,"«Ansatz ergibt» fehlt",IF(SUM(L228:L239)&gt;0,"Zeilen mit Hinweis prüfen",""))))))</f>
        <v/>
      </c>
    </row>
    <row r="227" spans="1:6" x14ac:dyDescent="0.25">
      <c r="A227" s="4" t="s">
        <v>43</v>
      </c>
      <c r="B227" s="4" t="s">
        <v>44</v>
      </c>
      <c r="C227" s="4" t="s">
        <v>18</v>
      </c>
      <c r="D227" s="4" t="s">
        <v>45</v>
      </c>
      <c r="E227" s="4" t="s">
        <v>46</v>
      </c>
      <c r="F227" s="4" t="s">
        <v>24</v>
      </c>
    </row>
    <row r="228" spans="1:12" x14ac:dyDescent="0.25">
      <c r="A228" s="5"/>
      <c r="B228" s="12"/>
      <c r="C228" t="str">
        <f>IF(A228="","",IF(ISNUMBER(MATCH(A228,'Zutaten'!$A$5:$A$154,0)),INDEX('Zutaten'!$B$5:$B$154,MATCH(A228,'Zutaten'!$A$5:$A$154,0)),IF(ISNUMBER(MATCH(A228,$H$5:$H$17,0)),INDEX($I$5:$I$17,MATCH(A228,$H$5:$H$17,0)),"")))</f>
        <v/>
      </c>
      <c r="D228" s="13" t="str">
        <f>IF(A228="","",IF(ISNUMBER(MATCH(A228,'Zutaten'!$A$5:$A$154,0)),INDEX('Zutaten'!$G$5:$G$154,MATCH(A228,'Zutaten'!$A$5:$A$154,0)),IF(ISNUMBER(MATCH(A228,$H$5:$H$17,0)),INDEX($J$5:$J$17,MATCH(A228,$H$5:$H$17,0)),"")))</f>
        <v/>
      </c>
      <c r="E228" s="15" t="str">
        <f>IF(OR(A228="",NOT(ISNUMBER(B228)),NOT(ISNUMBER(D228))),"",ROUND(B228*D228,2))</f>
        <v/>
      </c>
      <c r="F228" s="10" t="str">
        <f>IF(A228="","",IF(A228=$A$226,"kann sich nicht selbst enthalten",IF(OR(ISNUMBER(MATCH(A228,'Zutaten'!$A$5:$A$154,0)),ISNUMBER(MATCH(A228,$H$5:$H$17,0))),IF(NOT(ISNUMBER(D228)),"Preis fehlt",IF(NOT(ISNUMBER(B228)),"Menge fehlt",IF(ISNUMBER(MATCH(A228,'Zutaten'!$A$5:$A$154,0)),"",IF(INDEX($K$5:$K$17,MATCH(A228,$H$5:$H$17,0))&gt;0,"Grundrezept unvollständig","")))),IF(ISNUMBER(MATCH(A228,$H$5:$H$19,0)),"steht weiter unten, nach oben verschieben","nicht gefunden"))))</f>
        <v/>
      </c>
      <c r="L228">
        <f>IF(F228="",0,1)</f>
        <v>0</v>
      </c>
    </row>
    <row r="229" spans="1:12" x14ac:dyDescent="0.25">
      <c r="A229" s="5"/>
      <c r="B229" s="12"/>
      <c r="C229" t="str">
        <f>IF(A229="","",IF(ISNUMBER(MATCH(A229,'Zutaten'!$A$5:$A$154,0)),INDEX('Zutaten'!$B$5:$B$154,MATCH(A229,'Zutaten'!$A$5:$A$154,0)),IF(ISNUMBER(MATCH(A229,$H$5:$H$17,0)),INDEX($I$5:$I$17,MATCH(A229,$H$5:$H$17,0)),"")))</f>
        <v/>
      </c>
      <c r="D229" s="13" t="str">
        <f>IF(A229="","",IF(ISNUMBER(MATCH(A229,'Zutaten'!$A$5:$A$154,0)),INDEX('Zutaten'!$G$5:$G$154,MATCH(A229,'Zutaten'!$A$5:$A$154,0)),IF(ISNUMBER(MATCH(A229,$H$5:$H$17,0)),INDEX($J$5:$J$17,MATCH(A229,$H$5:$H$17,0)),"")))</f>
        <v/>
      </c>
      <c r="E229" s="15" t="str">
        <f>IF(OR(A229="",NOT(ISNUMBER(B229)),NOT(ISNUMBER(D229))),"",ROUND(B229*D229,2))</f>
        <v/>
      </c>
      <c r="F229" s="10" t="str">
        <f>IF(A229="","",IF(A229=$A$226,"kann sich nicht selbst enthalten",IF(OR(ISNUMBER(MATCH(A229,'Zutaten'!$A$5:$A$154,0)),ISNUMBER(MATCH(A229,$H$5:$H$17,0))),IF(NOT(ISNUMBER(D229)),"Preis fehlt",IF(NOT(ISNUMBER(B229)),"Menge fehlt",IF(ISNUMBER(MATCH(A229,'Zutaten'!$A$5:$A$154,0)),"",IF(INDEX($K$5:$K$17,MATCH(A229,$H$5:$H$17,0))&gt;0,"Grundrezept unvollständig","")))),IF(ISNUMBER(MATCH(A229,$H$5:$H$19,0)),"steht weiter unten, nach oben verschieben","nicht gefunden"))))</f>
        <v/>
      </c>
      <c r="L229">
        <f>IF(F229="",0,1)</f>
        <v>0</v>
      </c>
    </row>
    <row r="230" spans="1:12" x14ac:dyDescent="0.25">
      <c r="A230" s="5"/>
      <c r="B230" s="12"/>
      <c r="C230" t="str">
        <f>IF(A230="","",IF(ISNUMBER(MATCH(A230,'Zutaten'!$A$5:$A$154,0)),INDEX('Zutaten'!$B$5:$B$154,MATCH(A230,'Zutaten'!$A$5:$A$154,0)),IF(ISNUMBER(MATCH(A230,$H$5:$H$17,0)),INDEX($I$5:$I$17,MATCH(A230,$H$5:$H$17,0)),"")))</f>
        <v/>
      </c>
      <c r="D230" s="13" t="str">
        <f>IF(A230="","",IF(ISNUMBER(MATCH(A230,'Zutaten'!$A$5:$A$154,0)),INDEX('Zutaten'!$G$5:$G$154,MATCH(A230,'Zutaten'!$A$5:$A$154,0)),IF(ISNUMBER(MATCH(A230,$H$5:$H$17,0)),INDEX($J$5:$J$17,MATCH(A230,$H$5:$H$17,0)),"")))</f>
        <v/>
      </c>
      <c r="E230" s="15" t="str">
        <f>IF(OR(A230="",NOT(ISNUMBER(B230)),NOT(ISNUMBER(D230))),"",ROUND(B230*D230,2))</f>
        <v/>
      </c>
      <c r="F230" s="10" t="str">
        <f>IF(A230="","",IF(A230=$A$226,"kann sich nicht selbst enthalten",IF(OR(ISNUMBER(MATCH(A230,'Zutaten'!$A$5:$A$154,0)),ISNUMBER(MATCH(A230,$H$5:$H$17,0))),IF(NOT(ISNUMBER(D230)),"Preis fehlt",IF(NOT(ISNUMBER(B230)),"Menge fehlt",IF(ISNUMBER(MATCH(A230,'Zutaten'!$A$5:$A$154,0)),"",IF(INDEX($K$5:$K$17,MATCH(A230,$H$5:$H$17,0))&gt;0,"Grundrezept unvollständig","")))),IF(ISNUMBER(MATCH(A230,$H$5:$H$19,0)),"steht weiter unten, nach oben verschieben","nicht gefunden"))))</f>
        <v/>
      </c>
      <c r="L230">
        <f>IF(F230="",0,1)</f>
        <v>0</v>
      </c>
    </row>
    <row r="231" spans="1:12" x14ac:dyDescent="0.25">
      <c r="A231" s="5"/>
      <c r="B231" s="12"/>
      <c r="C231" t="str">
        <f>IF(A231="","",IF(ISNUMBER(MATCH(A231,'Zutaten'!$A$5:$A$154,0)),INDEX('Zutaten'!$B$5:$B$154,MATCH(A231,'Zutaten'!$A$5:$A$154,0)),IF(ISNUMBER(MATCH(A231,$H$5:$H$17,0)),INDEX($I$5:$I$17,MATCH(A231,$H$5:$H$17,0)),"")))</f>
        <v/>
      </c>
      <c r="D231" s="13" t="str">
        <f>IF(A231="","",IF(ISNUMBER(MATCH(A231,'Zutaten'!$A$5:$A$154,0)),INDEX('Zutaten'!$G$5:$G$154,MATCH(A231,'Zutaten'!$A$5:$A$154,0)),IF(ISNUMBER(MATCH(A231,$H$5:$H$17,0)),INDEX($J$5:$J$17,MATCH(A231,$H$5:$H$17,0)),"")))</f>
        <v/>
      </c>
      <c r="E231" s="15" t="str">
        <f>IF(OR(A231="",NOT(ISNUMBER(B231)),NOT(ISNUMBER(D231))),"",ROUND(B231*D231,2))</f>
        <v/>
      </c>
      <c r="F231" s="10" t="str">
        <f>IF(A231="","",IF(A231=$A$226,"kann sich nicht selbst enthalten",IF(OR(ISNUMBER(MATCH(A231,'Zutaten'!$A$5:$A$154,0)),ISNUMBER(MATCH(A231,$H$5:$H$17,0))),IF(NOT(ISNUMBER(D231)),"Preis fehlt",IF(NOT(ISNUMBER(B231)),"Menge fehlt",IF(ISNUMBER(MATCH(A231,'Zutaten'!$A$5:$A$154,0)),"",IF(INDEX($K$5:$K$17,MATCH(A231,$H$5:$H$17,0))&gt;0,"Grundrezept unvollständig","")))),IF(ISNUMBER(MATCH(A231,$H$5:$H$19,0)),"steht weiter unten, nach oben verschieben","nicht gefunden"))))</f>
        <v/>
      </c>
      <c r="L231">
        <f>IF(F231="",0,1)</f>
        <v>0</v>
      </c>
    </row>
    <row r="232" spans="1:12" x14ac:dyDescent="0.25">
      <c r="A232" s="5"/>
      <c r="B232" s="12"/>
      <c r="C232" t="str">
        <f>IF(A232="","",IF(ISNUMBER(MATCH(A232,'Zutaten'!$A$5:$A$154,0)),INDEX('Zutaten'!$B$5:$B$154,MATCH(A232,'Zutaten'!$A$5:$A$154,0)),IF(ISNUMBER(MATCH(A232,$H$5:$H$17,0)),INDEX($I$5:$I$17,MATCH(A232,$H$5:$H$17,0)),"")))</f>
        <v/>
      </c>
      <c r="D232" s="13" t="str">
        <f>IF(A232="","",IF(ISNUMBER(MATCH(A232,'Zutaten'!$A$5:$A$154,0)),INDEX('Zutaten'!$G$5:$G$154,MATCH(A232,'Zutaten'!$A$5:$A$154,0)),IF(ISNUMBER(MATCH(A232,$H$5:$H$17,0)),INDEX($J$5:$J$17,MATCH(A232,$H$5:$H$17,0)),"")))</f>
        <v/>
      </c>
      <c r="E232" s="15" t="str">
        <f>IF(OR(A232="",NOT(ISNUMBER(B232)),NOT(ISNUMBER(D232))),"",ROUND(B232*D232,2))</f>
        <v/>
      </c>
      <c r="F232" s="10" t="str">
        <f>IF(A232="","",IF(A232=$A$226,"kann sich nicht selbst enthalten",IF(OR(ISNUMBER(MATCH(A232,'Zutaten'!$A$5:$A$154,0)),ISNUMBER(MATCH(A232,$H$5:$H$17,0))),IF(NOT(ISNUMBER(D232)),"Preis fehlt",IF(NOT(ISNUMBER(B232)),"Menge fehlt",IF(ISNUMBER(MATCH(A232,'Zutaten'!$A$5:$A$154,0)),"",IF(INDEX($K$5:$K$17,MATCH(A232,$H$5:$H$17,0))&gt;0,"Grundrezept unvollständig","")))),IF(ISNUMBER(MATCH(A232,$H$5:$H$19,0)),"steht weiter unten, nach oben verschieben","nicht gefunden"))))</f>
        <v/>
      </c>
      <c r="L232">
        <f>IF(F232="",0,1)</f>
        <v>0</v>
      </c>
    </row>
    <row r="233" spans="1:12" x14ac:dyDescent="0.25">
      <c r="A233" s="5"/>
      <c r="B233" s="12"/>
      <c r="C233" t="str">
        <f>IF(A233="","",IF(ISNUMBER(MATCH(A233,'Zutaten'!$A$5:$A$154,0)),INDEX('Zutaten'!$B$5:$B$154,MATCH(A233,'Zutaten'!$A$5:$A$154,0)),IF(ISNUMBER(MATCH(A233,$H$5:$H$17,0)),INDEX($I$5:$I$17,MATCH(A233,$H$5:$H$17,0)),"")))</f>
        <v/>
      </c>
      <c r="D233" s="13" t="str">
        <f>IF(A233="","",IF(ISNUMBER(MATCH(A233,'Zutaten'!$A$5:$A$154,0)),INDEX('Zutaten'!$G$5:$G$154,MATCH(A233,'Zutaten'!$A$5:$A$154,0)),IF(ISNUMBER(MATCH(A233,$H$5:$H$17,0)),INDEX($J$5:$J$17,MATCH(A233,$H$5:$H$17,0)),"")))</f>
        <v/>
      </c>
      <c r="E233" s="15" t="str">
        <f>IF(OR(A233="",NOT(ISNUMBER(B233)),NOT(ISNUMBER(D233))),"",ROUND(B233*D233,2))</f>
        <v/>
      </c>
      <c r="F233" s="10" t="str">
        <f>IF(A233="","",IF(A233=$A$226,"kann sich nicht selbst enthalten",IF(OR(ISNUMBER(MATCH(A233,'Zutaten'!$A$5:$A$154,0)),ISNUMBER(MATCH(A233,$H$5:$H$17,0))),IF(NOT(ISNUMBER(D233)),"Preis fehlt",IF(NOT(ISNUMBER(B233)),"Menge fehlt",IF(ISNUMBER(MATCH(A233,'Zutaten'!$A$5:$A$154,0)),"",IF(INDEX($K$5:$K$17,MATCH(A233,$H$5:$H$17,0))&gt;0,"Grundrezept unvollständig","")))),IF(ISNUMBER(MATCH(A233,$H$5:$H$19,0)),"steht weiter unten, nach oben verschieben","nicht gefunden"))))</f>
        <v/>
      </c>
      <c r="L233">
        <f>IF(F233="",0,1)</f>
        <v>0</v>
      </c>
    </row>
    <row r="234" spans="1:12" x14ac:dyDescent="0.25">
      <c r="A234" s="5"/>
      <c r="B234" s="12"/>
      <c r="C234" t="str">
        <f>IF(A234="","",IF(ISNUMBER(MATCH(A234,'Zutaten'!$A$5:$A$154,0)),INDEX('Zutaten'!$B$5:$B$154,MATCH(A234,'Zutaten'!$A$5:$A$154,0)),IF(ISNUMBER(MATCH(A234,$H$5:$H$17,0)),INDEX($I$5:$I$17,MATCH(A234,$H$5:$H$17,0)),"")))</f>
        <v/>
      </c>
      <c r="D234" s="13" t="str">
        <f>IF(A234="","",IF(ISNUMBER(MATCH(A234,'Zutaten'!$A$5:$A$154,0)),INDEX('Zutaten'!$G$5:$G$154,MATCH(A234,'Zutaten'!$A$5:$A$154,0)),IF(ISNUMBER(MATCH(A234,$H$5:$H$17,0)),INDEX($J$5:$J$17,MATCH(A234,$H$5:$H$17,0)),"")))</f>
        <v/>
      </c>
      <c r="E234" s="15" t="str">
        <f>IF(OR(A234="",NOT(ISNUMBER(B234)),NOT(ISNUMBER(D234))),"",ROUND(B234*D234,2))</f>
        <v/>
      </c>
      <c r="F234" s="10" t="str">
        <f>IF(A234="","",IF(A234=$A$226,"kann sich nicht selbst enthalten",IF(OR(ISNUMBER(MATCH(A234,'Zutaten'!$A$5:$A$154,0)),ISNUMBER(MATCH(A234,$H$5:$H$17,0))),IF(NOT(ISNUMBER(D234)),"Preis fehlt",IF(NOT(ISNUMBER(B234)),"Menge fehlt",IF(ISNUMBER(MATCH(A234,'Zutaten'!$A$5:$A$154,0)),"",IF(INDEX($K$5:$K$17,MATCH(A234,$H$5:$H$17,0))&gt;0,"Grundrezept unvollständig","")))),IF(ISNUMBER(MATCH(A234,$H$5:$H$19,0)),"steht weiter unten, nach oben verschieben","nicht gefunden"))))</f>
        <v/>
      </c>
      <c r="L234">
        <f>IF(F234="",0,1)</f>
        <v>0</v>
      </c>
    </row>
    <row r="235" spans="1:12" x14ac:dyDescent="0.25">
      <c r="A235" s="5"/>
      <c r="B235" s="12"/>
      <c r="C235" t="str">
        <f>IF(A235="","",IF(ISNUMBER(MATCH(A235,'Zutaten'!$A$5:$A$154,0)),INDEX('Zutaten'!$B$5:$B$154,MATCH(A235,'Zutaten'!$A$5:$A$154,0)),IF(ISNUMBER(MATCH(A235,$H$5:$H$17,0)),INDEX($I$5:$I$17,MATCH(A235,$H$5:$H$17,0)),"")))</f>
        <v/>
      </c>
      <c r="D235" s="13" t="str">
        <f>IF(A235="","",IF(ISNUMBER(MATCH(A235,'Zutaten'!$A$5:$A$154,0)),INDEX('Zutaten'!$G$5:$G$154,MATCH(A235,'Zutaten'!$A$5:$A$154,0)),IF(ISNUMBER(MATCH(A235,$H$5:$H$17,0)),INDEX($J$5:$J$17,MATCH(A235,$H$5:$H$17,0)),"")))</f>
        <v/>
      </c>
      <c r="E235" s="15" t="str">
        <f>IF(OR(A235="",NOT(ISNUMBER(B235)),NOT(ISNUMBER(D235))),"",ROUND(B235*D235,2))</f>
        <v/>
      </c>
      <c r="F235" s="10" t="str">
        <f>IF(A235="","",IF(A235=$A$226,"kann sich nicht selbst enthalten",IF(OR(ISNUMBER(MATCH(A235,'Zutaten'!$A$5:$A$154,0)),ISNUMBER(MATCH(A235,$H$5:$H$17,0))),IF(NOT(ISNUMBER(D235)),"Preis fehlt",IF(NOT(ISNUMBER(B235)),"Menge fehlt",IF(ISNUMBER(MATCH(A235,'Zutaten'!$A$5:$A$154,0)),"",IF(INDEX($K$5:$K$17,MATCH(A235,$H$5:$H$17,0))&gt;0,"Grundrezept unvollständig","")))),IF(ISNUMBER(MATCH(A235,$H$5:$H$19,0)),"steht weiter unten, nach oben verschieben","nicht gefunden"))))</f>
        <v/>
      </c>
      <c r="L235">
        <f>IF(F235="",0,1)</f>
        <v>0</v>
      </c>
    </row>
    <row r="236" spans="1:12" x14ac:dyDescent="0.25">
      <c r="A236" s="5"/>
      <c r="B236" s="12"/>
      <c r="C236" t="str">
        <f>IF(A236="","",IF(ISNUMBER(MATCH(A236,'Zutaten'!$A$5:$A$154,0)),INDEX('Zutaten'!$B$5:$B$154,MATCH(A236,'Zutaten'!$A$5:$A$154,0)),IF(ISNUMBER(MATCH(A236,$H$5:$H$17,0)),INDEX($I$5:$I$17,MATCH(A236,$H$5:$H$17,0)),"")))</f>
        <v/>
      </c>
      <c r="D236" s="13" t="str">
        <f>IF(A236="","",IF(ISNUMBER(MATCH(A236,'Zutaten'!$A$5:$A$154,0)),INDEX('Zutaten'!$G$5:$G$154,MATCH(A236,'Zutaten'!$A$5:$A$154,0)),IF(ISNUMBER(MATCH(A236,$H$5:$H$17,0)),INDEX($J$5:$J$17,MATCH(A236,$H$5:$H$17,0)),"")))</f>
        <v/>
      </c>
      <c r="E236" s="15" t="str">
        <f>IF(OR(A236="",NOT(ISNUMBER(B236)),NOT(ISNUMBER(D236))),"",ROUND(B236*D236,2))</f>
        <v/>
      </c>
      <c r="F236" s="10" t="str">
        <f>IF(A236="","",IF(A236=$A$226,"kann sich nicht selbst enthalten",IF(OR(ISNUMBER(MATCH(A236,'Zutaten'!$A$5:$A$154,0)),ISNUMBER(MATCH(A236,$H$5:$H$17,0))),IF(NOT(ISNUMBER(D236)),"Preis fehlt",IF(NOT(ISNUMBER(B236)),"Menge fehlt",IF(ISNUMBER(MATCH(A236,'Zutaten'!$A$5:$A$154,0)),"",IF(INDEX($K$5:$K$17,MATCH(A236,$H$5:$H$17,0))&gt;0,"Grundrezept unvollständig","")))),IF(ISNUMBER(MATCH(A236,$H$5:$H$19,0)),"steht weiter unten, nach oben verschieben","nicht gefunden"))))</f>
        <v/>
      </c>
      <c r="L236">
        <f>IF(F236="",0,1)</f>
        <v>0</v>
      </c>
    </row>
    <row r="237" spans="1:12" x14ac:dyDescent="0.25">
      <c r="A237" s="5"/>
      <c r="B237" s="12"/>
      <c r="C237" t="str">
        <f>IF(A237="","",IF(ISNUMBER(MATCH(A237,'Zutaten'!$A$5:$A$154,0)),INDEX('Zutaten'!$B$5:$B$154,MATCH(A237,'Zutaten'!$A$5:$A$154,0)),IF(ISNUMBER(MATCH(A237,$H$5:$H$17,0)),INDEX($I$5:$I$17,MATCH(A237,$H$5:$H$17,0)),"")))</f>
        <v/>
      </c>
      <c r="D237" s="13" t="str">
        <f>IF(A237="","",IF(ISNUMBER(MATCH(A237,'Zutaten'!$A$5:$A$154,0)),INDEX('Zutaten'!$G$5:$G$154,MATCH(A237,'Zutaten'!$A$5:$A$154,0)),IF(ISNUMBER(MATCH(A237,$H$5:$H$17,0)),INDEX($J$5:$J$17,MATCH(A237,$H$5:$H$17,0)),"")))</f>
        <v/>
      </c>
      <c r="E237" s="15" t="str">
        <f>IF(OR(A237="",NOT(ISNUMBER(B237)),NOT(ISNUMBER(D237))),"",ROUND(B237*D237,2))</f>
        <v/>
      </c>
      <c r="F237" s="10" t="str">
        <f>IF(A237="","",IF(A237=$A$226,"kann sich nicht selbst enthalten",IF(OR(ISNUMBER(MATCH(A237,'Zutaten'!$A$5:$A$154,0)),ISNUMBER(MATCH(A237,$H$5:$H$17,0))),IF(NOT(ISNUMBER(D237)),"Preis fehlt",IF(NOT(ISNUMBER(B237)),"Menge fehlt",IF(ISNUMBER(MATCH(A237,'Zutaten'!$A$5:$A$154,0)),"",IF(INDEX($K$5:$K$17,MATCH(A237,$H$5:$H$17,0))&gt;0,"Grundrezept unvollständig","")))),IF(ISNUMBER(MATCH(A237,$H$5:$H$19,0)),"steht weiter unten, nach oben verschieben","nicht gefunden"))))</f>
        <v/>
      </c>
      <c r="L237">
        <f>IF(F237="",0,1)</f>
        <v>0</v>
      </c>
    </row>
    <row r="238" spans="1:12" x14ac:dyDescent="0.25">
      <c r="A238" s="5"/>
      <c r="B238" s="12"/>
      <c r="C238" t="str">
        <f>IF(A238="","",IF(ISNUMBER(MATCH(A238,'Zutaten'!$A$5:$A$154,0)),INDEX('Zutaten'!$B$5:$B$154,MATCH(A238,'Zutaten'!$A$5:$A$154,0)),IF(ISNUMBER(MATCH(A238,$H$5:$H$17,0)),INDEX($I$5:$I$17,MATCH(A238,$H$5:$H$17,0)),"")))</f>
        <v/>
      </c>
      <c r="D238" s="13" t="str">
        <f>IF(A238="","",IF(ISNUMBER(MATCH(A238,'Zutaten'!$A$5:$A$154,0)),INDEX('Zutaten'!$G$5:$G$154,MATCH(A238,'Zutaten'!$A$5:$A$154,0)),IF(ISNUMBER(MATCH(A238,$H$5:$H$17,0)),INDEX($J$5:$J$17,MATCH(A238,$H$5:$H$17,0)),"")))</f>
        <v/>
      </c>
      <c r="E238" s="15" t="str">
        <f>IF(OR(A238="",NOT(ISNUMBER(B238)),NOT(ISNUMBER(D238))),"",ROUND(B238*D238,2))</f>
        <v/>
      </c>
      <c r="F238" s="10" t="str">
        <f>IF(A238="","",IF(A238=$A$226,"kann sich nicht selbst enthalten",IF(OR(ISNUMBER(MATCH(A238,'Zutaten'!$A$5:$A$154,0)),ISNUMBER(MATCH(A238,$H$5:$H$17,0))),IF(NOT(ISNUMBER(D238)),"Preis fehlt",IF(NOT(ISNUMBER(B238)),"Menge fehlt",IF(ISNUMBER(MATCH(A238,'Zutaten'!$A$5:$A$154,0)),"",IF(INDEX($K$5:$K$17,MATCH(A238,$H$5:$H$17,0))&gt;0,"Grundrezept unvollständig","")))),IF(ISNUMBER(MATCH(A238,$H$5:$H$19,0)),"steht weiter unten, nach oben verschieben","nicht gefunden"))))</f>
        <v/>
      </c>
      <c r="L238">
        <f>IF(F238="",0,1)</f>
        <v>0</v>
      </c>
    </row>
    <row r="239" spans="1:12" x14ac:dyDescent="0.25">
      <c r="A239" s="5"/>
      <c r="B239" s="12"/>
      <c r="C239" t="str">
        <f>IF(A239="","",IF(ISNUMBER(MATCH(A239,'Zutaten'!$A$5:$A$154,0)),INDEX('Zutaten'!$B$5:$B$154,MATCH(A239,'Zutaten'!$A$5:$A$154,0)),IF(ISNUMBER(MATCH(A239,$H$5:$H$17,0)),INDEX($I$5:$I$17,MATCH(A239,$H$5:$H$17,0)),"")))</f>
        <v/>
      </c>
      <c r="D239" s="13" t="str">
        <f>IF(A239="","",IF(ISNUMBER(MATCH(A239,'Zutaten'!$A$5:$A$154,0)),INDEX('Zutaten'!$G$5:$G$154,MATCH(A239,'Zutaten'!$A$5:$A$154,0)),IF(ISNUMBER(MATCH(A239,$H$5:$H$17,0)),INDEX($J$5:$J$17,MATCH(A239,$H$5:$H$17,0)),"")))</f>
        <v/>
      </c>
      <c r="E239" s="15" t="str">
        <f>IF(OR(A239="",NOT(ISNUMBER(B239)),NOT(ISNUMBER(D239))),"",ROUND(B239*D239,2))</f>
        <v/>
      </c>
      <c r="F239" s="10" t="str">
        <f>IF(A239="","",IF(A239=$A$226,"kann sich nicht selbst enthalten",IF(OR(ISNUMBER(MATCH(A239,'Zutaten'!$A$5:$A$154,0)),ISNUMBER(MATCH(A239,$H$5:$H$17,0))),IF(NOT(ISNUMBER(D239)),"Preis fehlt",IF(NOT(ISNUMBER(B239)),"Menge fehlt",IF(ISNUMBER(MATCH(A239,'Zutaten'!$A$5:$A$154,0)),"",IF(INDEX($K$5:$K$17,MATCH(A239,$H$5:$H$17,0))&gt;0,"Grundrezept unvollständig","")))),IF(ISNUMBER(MATCH(A239,$H$5:$H$19,0)),"steht weiter unten, nach oben verschieben","nicht gefunden"))))</f>
        <v/>
      </c>
      <c r="L239">
        <f>IF(F239="",0,1)</f>
        <v>0</v>
      </c>
    </row>
    <row r="240" spans="1:5" x14ac:dyDescent="0.25">
      <c r="A240" s="16" t="s">
        <v>47</v>
      </c>
      <c r="E240" s="9" t="str">
        <f>IF(A226="","",ROUND(SUM(E228:E239),2))</f>
        <v/>
      </c>
    </row>
    <row r="241" spans="1:5" x14ac:dyDescent="0.25">
      <c r="A241" s="16" t="s">
        <v>39</v>
      </c>
      <c r="E241" s="17" t="str">
        <f>IF(OR(A226="",NOT(ISNUMBER(C226))),"",IF(C226&lt;=0,"",E240/C226))</f>
        <v/>
      </c>
    </row>
    <row r="243" spans="1:5" x14ac:dyDescent="0.25">
      <c r="A243" s="11"/>
      <c r="B243" s="2" t="s">
        <v>42</v>
      </c>
      <c r="C243" s="12"/>
      <c r="D243" s="5"/>
      <c r="E243" s="10" t="str">
        <f>IF(A243="","",IF(COUNTIF($H$5:$H$19,A243)&gt;1,"Name doppelt, nur der erste zählt",IF(ISNUMBER(MATCH(A243,'Zutaten'!$A$5:$A$154,0)),"Name ist auch eine Zutat",IF(NOT(ISNUMBER(C243)),"«Ansatz ergibt» fehlt",IF(C243&lt;=0,"«Ansatz ergibt» fehlt",IF(SUM(L245:L256)&gt;0,"Zeilen mit Hinweis prüfen",""))))))</f>
        <v/>
      </c>
    </row>
    <row r="244" spans="1:6" x14ac:dyDescent="0.25">
      <c r="A244" s="4" t="s">
        <v>43</v>
      </c>
      <c r="B244" s="4" t="s">
        <v>44</v>
      </c>
      <c r="C244" s="4" t="s">
        <v>18</v>
      </c>
      <c r="D244" s="4" t="s">
        <v>45</v>
      </c>
      <c r="E244" s="4" t="s">
        <v>46</v>
      </c>
      <c r="F244" s="4" t="s">
        <v>24</v>
      </c>
    </row>
    <row r="245" spans="1:12" x14ac:dyDescent="0.25">
      <c r="A245" s="5"/>
      <c r="B245" s="12"/>
      <c r="C245" t="str">
        <f>IF(A245="","",IF(ISNUMBER(MATCH(A245,'Zutaten'!$A$5:$A$154,0)),INDEX('Zutaten'!$B$5:$B$154,MATCH(A245,'Zutaten'!$A$5:$A$154,0)),IF(ISNUMBER(MATCH(A245,$H$5:$H$18,0)),INDEX($I$5:$I$18,MATCH(A245,$H$5:$H$18,0)),"")))</f>
        <v/>
      </c>
      <c r="D245" s="13" t="str">
        <f>IF(A245="","",IF(ISNUMBER(MATCH(A245,'Zutaten'!$A$5:$A$154,0)),INDEX('Zutaten'!$G$5:$G$154,MATCH(A245,'Zutaten'!$A$5:$A$154,0)),IF(ISNUMBER(MATCH(A245,$H$5:$H$18,0)),INDEX($J$5:$J$18,MATCH(A245,$H$5:$H$18,0)),"")))</f>
        <v/>
      </c>
      <c r="E245" s="15" t="str">
        <f>IF(OR(A245="",NOT(ISNUMBER(B245)),NOT(ISNUMBER(D245))),"",ROUND(B245*D245,2))</f>
        <v/>
      </c>
      <c r="F245" s="10" t="str">
        <f>IF(A245="","",IF(A245=$A$243,"kann sich nicht selbst enthalten",IF(OR(ISNUMBER(MATCH(A245,'Zutaten'!$A$5:$A$154,0)),ISNUMBER(MATCH(A245,$H$5:$H$18,0))),IF(NOT(ISNUMBER(D245)),"Preis fehlt",IF(NOT(ISNUMBER(B245)),"Menge fehlt",IF(ISNUMBER(MATCH(A245,'Zutaten'!$A$5:$A$154,0)),"",IF(INDEX($K$5:$K$18,MATCH(A245,$H$5:$H$18,0))&gt;0,"Grundrezept unvollständig","")))),IF(ISNUMBER(MATCH(A245,$H$5:$H$19,0)),"steht weiter unten, nach oben verschieben","nicht gefunden"))))</f>
        <v/>
      </c>
      <c r="L245">
        <f>IF(F245="",0,1)</f>
        <v>0</v>
      </c>
    </row>
    <row r="246" spans="1:12" x14ac:dyDescent="0.25">
      <c r="A246" s="5"/>
      <c r="B246" s="12"/>
      <c r="C246" t="str">
        <f>IF(A246="","",IF(ISNUMBER(MATCH(A246,'Zutaten'!$A$5:$A$154,0)),INDEX('Zutaten'!$B$5:$B$154,MATCH(A246,'Zutaten'!$A$5:$A$154,0)),IF(ISNUMBER(MATCH(A246,$H$5:$H$18,0)),INDEX($I$5:$I$18,MATCH(A246,$H$5:$H$18,0)),"")))</f>
        <v/>
      </c>
      <c r="D246" s="13" t="str">
        <f>IF(A246="","",IF(ISNUMBER(MATCH(A246,'Zutaten'!$A$5:$A$154,0)),INDEX('Zutaten'!$G$5:$G$154,MATCH(A246,'Zutaten'!$A$5:$A$154,0)),IF(ISNUMBER(MATCH(A246,$H$5:$H$18,0)),INDEX($J$5:$J$18,MATCH(A246,$H$5:$H$18,0)),"")))</f>
        <v/>
      </c>
      <c r="E246" s="15" t="str">
        <f>IF(OR(A246="",NOT(ISNUMBER(B246)),NOT(ISNUMBER(D246))),"",ROUND(B246*D246,2))</f>
        <v/>
      </c>
      <c r="F246" s="10" t="str">
        <f>IF(A246="","",IF(A246=$A$243,"kann sich nicht selbst enthalten",IF(OR(ISNUMBER(MATCH(A246,'Zutaten'!$A$5:$A$154,0)),ISNUMBER(MATCH(A246,$H$5:$H$18,0))),IF(NOT(ISNUMBER(D246)),"Preis fehlt",IF(NOT(ISNUMBER(B246)),"Menge fehlt",IF(ISNUMBER(MATCH(A246,'Zutaten'!$A$5:$A$154,0)),"",IF(INDEX($K$5:$K$18,MATCH(A246,$H$5:$H$18,0))&gt;0,"Grundrezept unvollständig","")))),IF(ISNUMBER(MATCH(A246,$H$5:$H$19,0)),"steht weiter unten, nach oben verschieben","nicht gefunden"))))</f>
        <v/>
      </c>
      <c r="L246">
        <f>IF(F246="",0,1)</f>
        <v>0</v>
      </c>
    </row>
    <row r="247" spans="1:12" x14ac:dyDescent="0.25">
      <c r="A247" s="5"/>
      <c r="B247" s="12"/>
      <c r="C247" t="str">
        <f>IF(A247="","",IF(ISNUMBER(MATCH(A247,'Zutaten'!$A$5:$A$154,0)),INDEX('Zutaten'!$B$5:$B$154,MATCH(A247,'Zutaten'!$A$5:$A$154,0)),IF(ISNUMBER(MATCH(A247,$H$5:$H$18,0)),INDEX($I$5:$I$18,MATCH(A247,$H$5:$H$18,0)),"")))</f>
        <v/>
      </c>
      <c r="D247" s="13" t="str">
        <f>IF(A247="","",IF(ISNUMBER(MATCH(A247,'Zutaten'!$A$5:$A$154,0)),INDEX('Zutaten'!$G$5:$G$154,MATCH(A247,'Zutaten'!$A$5:$A$154,0)),IF(ISNUMBER(MATCH(A247,$H$5:$H$18,0)),INDEX($J$5:$J$18,MATCH(A247,$H$5:$H$18,0)),"")))</f>
        <v/>
      </c>
      <c r="E247" s="15" t="str">
        <f>IF(OR(A247="",NOT(ISNUMBER(B247)),NOT(ISNUMBER(D247))),"",ROUND(B247*D247,2))</f>
        <v/>
      </c>
      <c r="F247" s="10" t="str">
        <f>IF(A247="","",IF(A247=$A$243,"kann sich nicht selbst enthalten",IF(OR(ISNUMBER(MATCH(A247,'Zutaten'!$A$5:$A$154,0)),ISNUMBER(MATCH(A247,$H$5:$H$18,0))),IF(NOT(ISNUMBER(D247)),"Preis fehlt",IF(NOT(ISNUMBER(B247)),"Menge fehlt",IF(ISNUMBER(MATCH(A247,'Zutaten'!$A$5:$A$154,0)),"",IF(INDEX($K$5:$K$18,MATCH(A247,$H$5:$H$18,0))&gt;0,"Grundrezept unvollständig","")))),IF(ISNUMBER(MATCH(A247,$H$5:$H$19,0)),"steht weiter unten, nach oben verschieben","nicht gefunden"))))</f>
        <v/>
      </c>
      <c r="L247">
        <f>IF(F247="",0,1)</f>
        <v>0</v>
      </c>
    </row>
    <row r="248" spans="1:12" x14ac:dyDescent="0.25">
      <c r="A248" s="5"/>
      <c r="B248" s="12"/>
      <c r="C248" t="str">
        <f>IF(A248="","",IF(ISNUMBER(MATCH(A248,'Zutaten'!$A$5:$A$154,0)),INDEX('Zutaten'!$B$5:$B$154,MATCH(A248,'Zutaten'!$A$5:$A$154,0)),IF(ISNUMBER(MATCH(A248,$H$5:$H$18,0)),INDEX($I$5:$I$18,MATCH(A248,$H$5:$H$18,0)),"")))</f>
        <v/>
      </c>
      <c r="D248" s="13" t="str">
        <f>IF(A248="","",IF(ISNUMBER(MATCH(A248,'Zutaten'!$A$5:$A$154,0)),INDEX('Zutaten'!$G$5:$G$154,MATCH(A248,'Zutaten'!$A$5:$A$154,0)),IF(ISNUMBER(MATCH(A248,$H$5:$H$18,0)),INDEX($J$5:$J$18,MATCH(A248,$H$5:$H$18,0)),"")))</f>
        <v/>
      </c>
      <c r="E248" s="15" t="str">
        <f>IF(OR(A248="",NOT(ISNUMBER(B248)),NOT(ISNUMBER(D248))),"",ROUND(B248*D248,2))</f>
        <v/>
      </c>
      <c r="F248" s="10" t="str">
        <f>IF(A248="","",IF(A248=$A$243,"kann sich nicht selbst enthalten",IF(OR(ISNUMBER(MATCH(A248,'Zutaten'!$A$5:$A$154,0)),ISNUMBER(MATCH(A248,$H$5:$H$18,0))),IF(NOT(ISNUMBER(D248)),"Preis fehlt",IF(NOT(ISNUMBER(B248)),"Menge fehlt",IF(ISNUMBER(MATCH(A248,'Zutaten'!$A$5:$A$154,0)),"",IF(INDEX($K$5:$K$18,MATCH(A248,$H$5:$H$18,0))&gt;0,"Grundrezept unvollständig","")))),IF(ISNUMBER(MATCH(A248,$H$5:$H$19,0)),"steht weiter unten, nach oben verschieben","nicht gefunden"))))</f>
        <v/>
      </c>
      <c r="L248">
        <f>IF(F248="",0,1)</f>
        <v>0</v>
      </c>
    </row>
    <row r="249" spans="1:12" x14ac:dyDescent="0.25">
      <c r="A249" s="5"/>
      <c r="B249" s="12"/>
      <c r="C249" t="str">
        <f>IF(A249="","",IF(ISNUMBER(MATCH(A249,'Zutaten'!$A$5:$A$154,0)),INDEX('Zutaten'!$B$5:$B$154,MATCH(A249,'Zutaten'!$A$5:$A$154,0)),IF(ISNUMBER(MATCH(A249,$H$5:$H$18,0)),INDEX($I$5:$I$18,MATCH(A249,$H$5:$H$18,0)),"")))</f>
        <v/>
      </c>
      <c r="D249" s="13" t="str">
        <f>IF(A249="","",IF(ISNUMBER(MATCH(A249,'Zutaten'!$A$5:$A$154,0)),INDEX('Zutaten'!$G$5:$G$154,MATCH(A249,'Zutaten'!$A$5:$A$154,0)),IF(ISNUMBER(MATCH(A249,$H$5:$H$18,0)),INDEX($J$5:$J$18,MATCH(A249,$H$5:$H$18,0)),"")))</f>
        <v/>
      </c>
      <c r="E249" s="15" t="str">
        <f>IF(OR(A249="",NOT(ISNUMBER(B249)),NOT(ISNUMBER(D249))),"",ROUND(B249*D249,2))</f>
        <v/>
      </c>
      <c r="F249" s="10" t="str">
        <f>IF(A249="","",IF(A249=$A$243,"kann sich nicht selbst enthalten",IF(OR(ISNUMBER(MATCH(A249,'Zutaten'!$A$5:$A$154,0)),ISNUMBER(MATCH(A249,$H$5:$H$18,0))),IF(NOT(ISNUMBER(D249)),"Preis fehlt",IF(NOT(ISNUMBER(B249)),"Menge fehlt",IF(ISNUMBER(MATCH(A249,'Zutaten'!$A$5:$A$154,0)),"",IF(INDEX($K$5:$K$18,MATCH(A249,$H$5:$H$18,0))&gt;0,"Grundrezept unvollständig","")))),IF(ISNUMBER(MATCH(A249,$H$5:$H$19,0)),"steht weiter unten, nach oben verschieben","nicht gefunden"))))</f>
        <v/>
      </c>
      <c r="L249">
        <f>IF(F249="",0,1)</f>
        <v>0</v>
      </c>
    </row>
    <row r="250" spans="1:12" x14ac:dyDescent="0.25">
      <c r="A250" s="5"/>
      <c r="B250" s="12"/>
      <c r="C250" t="str">
        <f>IF(A250="","",IF(ISNUMBER(MATCH(A250,'Zutaten'!$A$5:$A$154,0)),INDEX('Zutaten'!$B$5:$B$154,MATCH(A250,'Zutaten'!$A$5:$A$154,0)),IF(ISNUMBER(MATCH(A250,$H$5:$H$18,0)),INDEX($I$5:$I$18,MATCH(A250,$H$5:$H$18,0)),"")))</f>
        <v/>
      </c>
      <c r="D250" s="13" t="str">
        <f>IF(A250="","",IF(ISNUMBER(MATCH(A250,'Zutaten'!$A$5:$A$154,0)),INDEX('Zutaten'!$G$5:$G$154,MATCH(A250,'Zutaten'!$A$5:$A$154,0)),IF(ISNUMBER(MATCH(A250,$H$5:$H$18,0)),INDEX($J$5:$J$18,MATCH(A250,$H$5:$H$18,0)),"")))</f>
        <v/>
      </c>
      <c r="E250" s="15" t="str">
        <f>IF(OR(A250="",NOT(ISNUMBER(B250)),NOT(ISNUMBER(D250))),"",ROUND(B250*D250,2))</f>
        <v/>
      </c>
      <c r="F250" s="10" t="str">
        <f>IF(A250="","",IF(A250=$A$243,"kann sich nicht selbst enthalten",IF(OR(ISNUMBER(MATCH(A250,'Zutaten'!$A$5:$A$154,0)),ISNUMBER(MATCH(A250,$H$5:$H$18,0))),IF(NOT(ISNUMBER(D250)),"Preis fehlt",IF(NOT(ISNUMBER(B250)),"Menge fehlt",IF(ISNUMBER(MATCH(A250,'Zutaten'!$A$5:$A$154,0)),"",IF(INDEX($K$5:$K$18,MATCH(A250,$H$5:$H$18,0))&gt;0,"Grundrezept unvollständig","")))),IF(ISNUMBER(MATCH(A250,$H$5:$H$19,0)),"steht weiter unten, nach oben verschieben","nicht gefunden"))))</f>
        <v/>
      </c>
      <c r="L250">
        <f>IF(F250="",0,1)</f>
        <v>0</v>
      </c>
    </row>
    <row r="251" spans="1:12" x14ac:dyDescent="0.25">
      <c r="A251" s="5"/>
      <c r="B251" s="12"/>
      <c r="C251" t="str">
        <f>IF(A251="","",IF(ISNUMBER(MATCH(A251,'Zutaten'!$A$5:$A$154,0)),INDEX('Zutaten'!$B$5:$B$154,MATCH(A251,'Zutaten'!$A$5:$A$154,0)),IF(ISNUMBER(MATCH(A251,$H$5:$H$18,0)),INDEX($I$5:$I$18,MATCH(A251,$H$5:$H$18,0)),"")))</f>
        <v/>
      </c>
      <c r="D251" s="13" t="str">
        <f>IF(A251="","",IF(ISNUMBER(MATCH(A251,'Zutaten'!$A$5:$A$154,0)),INDEX('Zutaten'!$G$5:$G$154,MATCH(A251,'Zutaten'!$A$5:$A$154,0)),IF(ISNUMBER(MATCH(A251,$H$5:$H$18,0)),INDEX($J$5:$J$18,MATCH(A251,$H$5:$H$18,0)),"")))</f>
        <v/>
      </c>
      <c r="E251" s="15" t="str">
        <f>IF(OR(A251="",NOT(ISNUMBER(B251)),NOT(ISNUMBER(D251))),"",ROUND(B251*D251,2))</f>
        <v/>
      </c>
      <c r="F251" s="10" t="str">
        <f>IF(A251="","",IF(A251=$A$243,"kann sich nicht selbst enthalten",IF(OR(ISNUMBER(MATCH(A251,'Zutaten'!$A$5:$A$154,0)),ISNUMBER(MATCH(A251,$H$5:$H$18,0))),IF(NOT(ISNUMBER(D251)),"Preis fehlt",IF(NOT(ISNUMBER(B251)),"Menge fehlt",IF(ISNUMBER(MATCH(A251,'Zutaten'!$A$5:$A$154,0)),"",IF(INDEX($K$5:$K$18,MATCH(A251,$H$5:$H$18,0))&gt;0,"Grundrezept unvollständig","")))),IF(ISNUMBER(MATCH(A251,$H$5:$H$19,0)),"steht weiter unten, nach oben verschieben","nicht gefunden"))))</f>
        <v/>
      </c>
      <c r="L251">
        <f>IF(F251="",0,1)</f>
        <v>0</v>
      </c>
    </row>
    <row r="252" spans="1:12" x14ac:dyDescent="0.25">
      <c r="A252" s="5"/>
      <c r="B252" s="12"/>
      <c r="C252" t="str">
        <f>IF(A252="","",IF(ISNUMBER(MATCH(A252,'Zutaten'!$A$5:$A$154,0)),INDEX('Zutaten'!$B$5:$B$154,MATCH(A252,'Zutaten'!$A$5:$A$154,0)),IF(ISNUMBER(MATCH(A252,$H$5:$H$18,0)),INDEX($I$5:$I$18,MATCH(A252,$H$5:$H$18,0)),"")))</f>
        <v/>
      </c>
      <c r="D252" s="13" t="str">
        <f>IF(A252="","",IF(ISNUMBER(MATCH(A252,'Zutaten'!$A$5:$A$154,0)),INDEX('Zutaten'!$G$5:$G$154,MATCH(A252,'Zutaten'!$A$5:$A$154,0)),IF(ISNUMBER(MATCH(A252,$H$5:$H$18,0)),INDEX($J$5:$J$18,MATCH(A252,$H$5:$H$18,0)),"")))</f>
        <v/>
      </c>
      <c r="E252" s="15" t="str">
        <f>IF(OR(A252="",NOT(ISNUMBER(B252)),NOT(ISNUMBER(D252))),"",ROUND(B252*D252,2))</f>
        <v/>
      </c>
      <c r="F252" s="10" t="str">
        <f>IF(A252="","",IF(A252=$A$243,"kann sich nicht selbst enthalten",IF(OR(ISNUMBER(MATCH(A252,'Zutaten'!$A$5:$A$154,0)),ISNUMBER(MATCH(A252,$H$5:$H$18,0))),IF(NOT(ISNUMBER(D252)),"Preis fehlt",IF(NOT(ISNUMBER(B252)),"Menge fehlt",IF(ISNUMBER(MATCH(A252,'Zutaten'!$A$5:$A$154,0)),"",IF(INDEX($K$5:$K$18,MATCH(A252,$H$5:$H$18,0))&gt;0,"Grundrezept unvollständig","")))),IF(ISNUMBER(MATCH(A252,$H$5:$H$19,0)),"steht weiter unten, nach oben verschieben","nicht gefunden"))))</f>
        <v/>
      </c>
      <c r="L252">
        <f>IF(F252="",0,1)</f>
        <v>0</v>
      </c>
    </row>
    <row r="253" spans="1:12" x14ac:dyDescent="0.25">
      <c r="A253" s="5"/>
      <c r="B253" s="12"/>
      <c r="C253" t="str">
        <f>IF(A253="","",IF(ISNUMBER(MATCH(A253,'Zutaten'!$A$5:$A$154,0)),INDEX('Zutaten'!$B$5:$B$154,MATCH(A253,'Zutaten'!$A$5:$A$154,0)),IF(ISNUMBER(MATCH(A253,$H$5:$H$18,0)),INDEX($I$5:$I$18,MATCH(A253,$H$5:$H$18,0)),"")))</f>
        <v/>
      </c>
      <c r="D253" s="13" t="str">
        <f>IF(A253="","",IF(ISNUMBER(MATCH(A253,'Zutaten'!$A$5:$A$154,0)),INDEX('Zutaten'!$G$5:$G$154,MATCH(A253,'Zutaten'!$A$5:$A$154,0)),IF(ISNUMBER(MATCH(A253,$H$5:$H$18,0)),INDEX($J$5:$J$18,MATCH(A253,$H$5:$H$18,0)),"")))</f>
        <v/>
      </c>
      <c r="E253" s="15" t="str">
        <f>IF(OR(A253="",NOT(ISNUMBER(B253)),NOT(ISNUMBER(D253))),"",ROUND(B253*D253,2))</f>
        <v/>
      </c>
      <c r="F253" s="10" t="str">
        <f>IF(A253="","",IF(A253=$A$243,"kann sich nicht selbst enthalten",IF(OR(ISNUMBER(MATCH(A253,'Zutaten'!$A$5:$A$154,0)),ISNUMBER(MATCH(A253,$H$5:$H$18,0))),IF(NOT(ISNUMBER(D253)),"Preis fehlt",IF(NOT(ISNUMBER(B253)),"Menge fehlt",IF(ISNUMBER(MATCH(A253,'Zutaten'!$A$5:$A$154,0)),"",IF(INDEX($K$5:$K$18,MATCH(A253,$H$5:$H$18,0))&gt;0,"Grundrezept unvollständig","")))),IF(ISNUMBER(MATCH(A253,$H$5:$H$19,0)),"steht weiter unten, nach oben verschieben","nicht gefunden"))))</f>
        <v/>
      </c>
      <c r="L253">
        <f>IF(F253="",0,1)</f>
        <v>0</v>
      </c>
    </row>
    <row r="254" spans="1:12" x14ac:dyDescent="0.25">
      <c r="A254" s="5"/>
      <c r="B254" s="12"/>
      <c r="C254" t="str">
        <f>IF(A254="","",IF(ISNUMBER(MATCH(A254,'Zutaten'!$A$5:$A$154,0)),INDEX('Zutaten'!$B$5:$B$154,MATCH(A254,'Zutaten'!$A$5:$A$154,0)),IF(ISNUMBER(MATCH(A254,$H$5:$H$18,0)),INDEX($I$5:$I$18,MATCH(A254,$H$5:$H$18,0)),"")))</f>
        <v/>
      </c>
      <c r="D254" s="13" t="str">
        <f>IF(A254="","",IF(ISNUMBER(MATCH(A254,'Zutaten'!$A$5:$A$154,0)),INDEX('Zutaten'!$G$5:$G$154,MATCH(A254,'Zutaten'!$A$5:$A$154,0)),IF(ISNUMBER(MATCH(A254,$H$5:$H$18,0)),INDEX($J$5:$J$18,MATCH(A254,$H$5:$H$18,0)),"")))</f>
        <v/>
      </c>
      <c r="E254" s="15" t="str">
        <f>IF(OR(A254="",NOT(ISNUMBER(B254)),NOT(ISNUMBER(D254))),"",ROUND(B254*D254,2))</f>
        <v/>
      </c>
      <c r="F254" s="10" t="str">
        <f>IF(A254="","",IF(A254=$A$243,"kann sich nicht selbst enthalten",IF(OR(ISNUMBER(MATCH(A254,'Zutaten'!$A$5:$A$154,0)),ISNUMBER(MATCH(A254,$H$5:$H$18,0))),IF(NOT(ISNUMBER(D254)),"Preis fehlt",IF(NOT(ISNUMBER(B254)),"Menge fehlt",IF(ISNUMBER(MATCH(A254,'Zutaten'!$A$5:$A$154,0)),"",IF(INDEX($K$5:$K$18,MATCH(A254,$H$5:$H$18,0))&gt;0,"Grundrezept unvollständig","")))),IF(ISNUMBER(MATCH(A254,$H$5:$H$19,0)),"steht weiter unten, nach oben verschieben","nicht gefunden"))))</f>
        <v/>
      </c>
      <c r="L254">
        <f>IF(F254="",0,1)</f>
        <v>0</v>
      </c>
    </row>
    <row r="255" spans="1:12" x14ac:dyDescent="0.25">
      <c r="A255" s="5"/>
      <c r="B255" s="12"/>
      <c r="C255" t="str">
        <f>IF(A255="","",IF(ISNUMBER(MATCH(A255,'Zutaten'!$A$5:$A$154,0)),INDEX('Zutaten'!$B$5:$B$154,MATCH(A255,'Zutaten'!$A$5:$A$154,0)),IF(ISNUMBER(MATCH(A255,$H$5:$H$18,0)),INDEX($I$5:$I$18,MATCH(A255,$H$5:$H$18,0)),"")))</f>
        <v/>
      </c>
      <c r="D255" s="13" t="str">
        <f>IF(A255="","",IF(ISNUMBER(MATCH(A255,'Zutaten'!$A$5:$A$154,0)),INDEX('Zutaten'!$G$5:$G$154,MATCH(A255,'Zutaten'!$A$5:$A$154,0)),IF(ISNUMBER(MATCH(A255,$H$5:$H$18,0)),INDEX($J$5:$J$18,MATCH(A255,$H$5:$H$18,0)),"")))</f>
        <v/>
      </c>
      <c r="E255" s="15" t="str">
        <f>IF(OR(A255="",NOT(ISNUMBER(B255)),NOT(ISNUMBER(D255))),"",ROUND(B255*D255,2))</f>
        <v/>
      </c>
      <c r="F255" s="10" t="str">
        <f>IF(A255="","",IF(A255=$A$243,"kann sich nicht selbst enthalten",IF(OR(ISNUMBER(MATCH(A255,'Zutaten'!$A$5:$A$154,0)),ISNUMBER(MATCH(A255,$H$5:$H$18,0))),IF(NOT(ISNUMBER(D255)),"Preis fehlt",IF(NOT(ISNUMBER(B255)),"Menge fehlt",IF(ISNUMBER(MATCH(A255,'Zutaten'!$A$5:$A$154,0)),"",IF(INDEX($K$5:$K$18,MATCH(A255,$H$5:$H$18,0))&gt;0,"Grundrezept unvollständig","")))),IF(ISNUMBER(MATCH(A255,$H$5:$H$19,0)),"steht weiter unten, nach oben verschieben","nicht gefunden"))))</f>
        <v/>
      </c>
      <c r="L255">
        <f>IF(F255="",0,1)</f>
        <v>0</v>
      </c>
    </row>
    <row r="256" spans="1:12" x14ac:dyDescent="0.25">
      <c r="A256" s="5"/>
      <c r="B256" s="12"/>
      <c r="C256" t="str">
        <f>IF(A256="","",IF(ISNUMBER(MATCH(A256,'Zutaten'!$A$5:$A$154,0)),INDEX('Zutaten'!$B$5:$B$154,MATCH(A256,'Zutaten'!$A$5:$A$154,0)),IF(ISNUMBER(MATCH(A256,$H$5:$H$18,0)),INDEX($I$5:$I$18,MATCH(A256,$H$5:$H$18,0)),"")))</f>
        <v/>
      </c>
      <c r="D256" s="13" t="str">
        <f>IF(A256="","",IF(ISNUMBER(MATCH(A256,'Zutaten'!$A$5:$A$154,0)),INDEX('Zutaten'!$G$5:$G$154,MATCH(A256,'Zutaten'!$A$5:$A$154,0)),IF(ISNUMBER(MATCH(A256,$H$5:$H$18,0)),INDEX($J$5:$J$18,MATCH(A256,$H$5:$H$18,0)),"")))</f>
        <v/>
      </c>
      <c r="E256" s="15" t="str">
        <f>IF(OR(A256="",NOT(ISNUMBER(B256)),NOT(ISNUMBER(D256))),"",ROUND(B256*D256,2))</f>
        <v/>
      </c>
      <c r="F256" s="10" t="str">
        <f>IF(A256="","",IF(A256=$A$243,"kann sich nicht selbst enthalten",IF(OR(ISNUMBER(MATCH(A256,'Zutaten'!$A$5:$A$154,0)),ISNUMBER(MATCH(A256,$H$5:$H$18,0))),IF(NOT(ISNUMBER(D256)),"Preis fehlt",IF(NOT(ISNUMBER(B256)),"Menge fehlt",IF(ISNUMBER(MATCH(A256,'Zutaten'!$A$5:$A$154,0)),"",IF(INDEX($K$5:$K$18,MATCH(A256,$H$5:$H$18,0))&gt;0,"Grundrezept unvollständig","")))),IF(ISNUMBER(MATCH(A256,$H$5:$H$19,0)),"steht weiter unten, nach oben verschieben","nicht gefunden"))))</f>
        <v/>
      </c>
      <c r="L256">
        <f>IF(F256="",0,1)</f>
        <v>0</v>
      </c>
    </row>
    <row r="257" spans="1:5" x14ac:dyDescent="0.25">
      <c r="A257" s="16" t="s">
        <v>47</v>
      </c>
      <c r="E257" s="9" t="str">
        <f>IF(A243="","",ROUND(SUM(E245:E256),2))</f>
        <v/>
      </c>
    </row>
    <row r="258" spans="1:5" x14ac:dyDescent="0.25">
      <c r="A258" s="16" t="s">
        <v>39</v>
      </c>
      <c r="E258" s="17" t="str">
        <f>IF(OR(A243="",NOT(ISNUMBER(C243))),"",IF(C243&lt;=0,"",E257/C243))</f>
        <v/>
      </c>
    </row>
  </sheetData>
  <dataValidations count="30">
    <dataValidation type="list" allowBlank="1" sqref="A109:A120">
      <formula1>'Gerichte'!$K$5:$K$169</formula1>
    </dataValidation>
    <dataValidation type="list" allowBlank="1" sqref="A126:A137">
      <formula1>'Gerichte'!$K$5:$K$169</formula1>
    </dataValidation>
    <dataValidation type="list" allowBlank="1" sqref="A143:A154">
      <formula1>'Gerichte'!$K$5:$K$169</formula1>
    </dataValidation>
    <dataValidation type="list" allowBlank="1" sqref="A160:A171">
      <formula1>'Gerichte'!$K$5:$K$169</formula1>
    </dataValidation>
    <dataValidation type="list" allowBlank="1" sqref="A177:A188">
      <formula1>'Gerichte'!$K$5:$K$169</formula1>
    </dataValidation>
    <dataValidation type="list" allowBlank="1" sqref="A194:A205">
      <formula1>'Gerichte'!$K$5:$K$169</formula1>
    </dataValidation>
    <dataValidation type="list" allowBlank="1" sqref="A211:A222">
      <formula1>'Gerichte'!$K$5:$K$169</formula1>
    </dataValidation>
    <dataValidation type="list" allowBlank="1" sqref="A228:A239">
      <formula1>'Gerichte'!$K$5:$K$169</formula1>
    </dataValidation>
    <dataValidation type="list" allowBlank="1" sqref="A245:A256">
      <formula1>'Gerichte'!$K$5:$K$169</formula1>
    </dataValidation>
    <dataValidation type="list" allowBlank="1" sqref="A24:A35">
      <formula1>'Gerichte'!$K$5:$K$169</formula1>
    </dataValidation>
    <dataValidation type="list" allowBlank="1" sqref="A41:A52">
      <formula1>'Gerichte'!$K$5:$K$169</formula1>
    </dataValidation>
    <dataValidation type="list" allowBlank="1" sqref="A58:A69">
      <formula1>'Gerichte'!$K$5:$K$169</formula1>
    </dataValidation>
    <dataValidation type="list" allowBlank="1" sqref="A75:A86">
      <formula1>'Gerichte'!$K$5:$K$169</formula1>
    </dataValidation>
    <dataValidation type="list" allowBlank="1" sqref="A7:A18">
      <formula1>'Gerichte'!$K$5:$K$169</formula1>
    </dataValidation>
    <dataValidation type="list" allowBlank="1" sqref="A92:A103">
      <formula1>'Gerichte'!$K$5:$K$169</formula1>
    </dataValidation>
    <dataValidation type="list" allowBlank="1" sqref="D107">
      <formula1>"kg,l,Stk.,Portionen"</formula1>
    </dataValidation>
    <dataValidation type="list" allowBlank="1" sqref="D124">
      <formula1>"kg,l,Stk.,Portionen"</formula1>
    </dataValidation>
    <dataValidation type="list" allowBlank="1" sqref="D141">
      <formula1>"kg,l,Stk.,Portionen"</formula1>
    </dataValidation>
    <dataValidation type="list" allowBlank="1" sqref="D158">
      <formula1>"kg,l,Stk.,Portionen"</formula1>
    </dataValidation>
    <dataValidation type="list" allowBlank="1" sqref="D175">
      <formula1>"kg,l,Stk.,Portionen"</formula1>
    </dataValidation>
    <dataValidation type="list" allowBlank="1" sqref="D192">
      <formula1>"kg,l,Stk.,Portionen"</formula1>
    </dataValidation>
    <dataValidation type="list" allowBlank="1" sqref="D209">
      <formula1>"kg,l,Stk.,Portionen"</formula1>
    </dataValidation>
    <dataValidation type="list" allowBlank="1" sqref="D22">
      <formula1>"kg,l,Stk.,Portionen"</formula1>
    </dataValidation>
    <dataValidation type="list" allowBlank="1" sqref="D226">
      <formula1>"kg,l,Stk.,Portionen"</formula1>
    </dataValidation>
    <dataValidation type="list" allowBlank="1" sqref="D243">
      <formula1>"kg,l,Stk.,Portionen"</formula1>
    </dataValidation>
    <dataValidation type="list" allowBlank="1" sqref="D39">
      <formula1>"kg,l,Stk.,Portionen"</formula1>
    </dataValidation>
    <dataValidation type="list" allowBlank="1" sqref="D5">
      <formula1>"kg,l,Stk.,Portionen"</formula1>
    </dataValidation>
    <dataValidation type="list" allowBlank="1" sqref="D56">
      <formula1>"kg,l,Stk.,Portionen"</formula1>
    </dataValidation>
    <dataValidation type="list" allowBlank="1" sqref="D73">
      <formula1>"kg,l,Stk.,Portionen"</formula1>
    </dataValidation>
    <dataValidation type="list" allowBlank="1" sqref="D90">
      <formula1>"kg,l,Stk.,Portionen"</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3"/>
  <sheetViews>
    <sheetView workbookViewId="0"/>
  </sheetViews>
  <sheetFormatPr defaultRowHeight="15" outlineLevelRow="0" outlineLevelCol="0" x14ac:dyDescent="55"/>
  <cols>
    <col min="1" max="1" width="34" customWidth="1"/>
    <col min="2" max="2" width="14" customWidth="1"/>
    <col min="3" max="3" width="10" customWidth="1"/>
    <col min="4" max="4" width="16" customWidth="1"/>
    <col min="5" max="5" width="14" customWidth="1"/>
    <col min="6" max="6" width="40" customWidth="1"/>
    <col min="7" max="7" width="3" customWidth="1"/>
    <col min="8" max="8" width="34" customWidth="1"/>
    <col min="9" max="9" width="16" customWidth="1"/>
    <col min="10" max="10" width="12" customWidth="1"/>
    <col min="11" max="11" width="30" hidden="1" customWidth="1"/>
    <col min="12" max="12" width="4" hidden="1" customWidth="1"/>
  </cols>
  <sheetData>
    <row r="1" spans="1:1" x14ac:dyDescent="0.25">
      <c r="A1" s="1" t="s">
        <v>48</v>
      </c>
    </row>
    <row r="2" spans="1:1" x14ac:dyDescent="0.25">
      <c r="A2" s="2" t="s">
        <v>16</v>
      </c>
    </row>
    <row r="4" spans="8:10" x14ac:dyDescent="0.25">
      <c r="H4" s="4" t="s">
        <v>49</v>
      </c>
      <c r="I4" s="4" t="s">
        <v>50</v>
      </c>
      <c r="J4" s="4" t="s">
        <v>40</v>
      </c>
    </row>
    <row r="5" spans="1:11" x14ac:dyDescent="0.25">
      <c r="A5" s="11" t="s">
        <v>51</v>
      </c>
      <c r="B5" s="2" t="s">
        <v>52</v>
      </c>
      <c r="C5" s="5">
        <v>1</v>
      </c>
      <c r="D5" s="2" t="str">
        <f>IF(C5=1,"Portion","Portionen")</f>
        <v>Portion</v>
      </c>
      <c r="E5" s="10" t="str">
        <f>IF(A5="","",IF(COUNTIF($H$5:$H$34,A5)&gt;1,"Name doppelt, nur der erste zählt",IF(NOT(ISNUMBER(C5)),"«ergibt … Portionen» fehlt",IF(C5&lt;=0,"«ergibt … Portionen» fehlt",IF(SUM(L7:L21)&gt;0,"Zeilen mit Hinweis prüfen","")))))</f>
        <v/>
      </c>
      <c r="H5" t="str">
        <f>IF(A5="","",A5)</f>
        <v>Rindsbraten an Rotweinsauce</v>
      </c>
      <c r="I5" s="15">
        <f>IF(A5="","",E23)</f>
        <v>9.62</v>
      </c>
      <c r="J5" s="14">
        <f>IF(A5="","",SUM(L7:L21)+IF(AND(E5&lt;&gt;"",E5&lt;&gt;"Zeilen mit Hinweis prüfen"),1,0))</f>
        <v>0</v>
      </c>
      <c r="K5" t="str">
        <f>IF('Zutaten'!A5="","",'Zutaten'!A5)</f>
        <v>Rindshuft</v>
      </c>
    </row>
    <row r="6" spans="1:11" x14ac:dyDescent="0.25">
      <c r="A6" s="4" t="s">
        <v>43</v>
      </c>
      <c r="B6" s="4" t="s">
        <v>44</v>
      </c>
      <c r="C6" s="4" t="s">
        <v>18</v>
      </c>
      <c r="D6" s="4" t="s">
        <v>45</v>
      </c>
      <c r="E6" s="4" t="s">
        <v>46</v>
      </c>
      <c r="F6" s="4" t="s">
        <v>24</v>
      </c>
      <c r="H6" t="str">
        <f>IF(A25="","",A25)</f>
        <v>Rindsvoressen</v>
      </c>
      <c r="I6" s="15">
        <f>IF(A25="","",E43)</f>
        <v>6.4</v>
      </c>
      <c r="J6" s="14">
        <f>IF(A25="","",SUM(L27:L41)+IF(AND(E25&lt;&gt;"",E25&lt;&gt;"Zeilen mit Hinweis prüfen"),1,0))</f>
        <v>0</v>
      </c>
      <c r="K6" t="str">
        <f>IF('Zutaten'!A6="","",'Zutaten'!A6)</f>
        <v>Rindsschulter</v>
      </c>
    </row>
    <row r="7" spans="1:12" x14ac:dyDescent="0.25">
      <c r="A7" s="5" t="s">
        <v>26</v>
      </c>
      <c r="B7" s="12">
        <v>0.18</v>
      </c>
      <c r="C7" t="str">
        <f>IF(A7="","",IF(ISNUMBER(MATCH(A7,'Zutaten'!$A$5:$A$154,0)),INDEX('Zutaten'!$B$5:$B$154,MATCH(A7,'Zutaten'!$A$5:$A$154,0)),IF(ISNUMBER(MATCH(A7,'Grundrezepte'!$H$5:$H$19,0)),INDEX('Grundrezepte'!$I$5:$I$19,MATCH(A7,'Grundrezepte'!$H$5:$H$19,0)),"")))</f>
        <v>kg</v>
      </c>
      <c r="D7" s="13">
        <f>IF(A7="","",IF(ISNUMBER(MATCH(A7,'Zutaten'!$A$5:$A$154,0)),INDEX('Zutaten'!$G$5:$G$154,MATCH(A7,'Zutaten'!$A$5:$A$154,0)),IF(ISNUMBER(MATCH(A7,'Grundrezepte'!$H$5:$H$19,0)),INDEX('Grundrezepte'!$J$5:$J$19,MATCH(A7,'Grundrezepte'!$H$5:$H$19,0)),"")))</f>
        <v>44.87</v>
      </c>
      <c r="E7" s="15">
        <f>IF(OR(A7="",NOT(ISNUMBER(B7)),NOT(ISNUMBER(D7))),"",ROUND(B7*D7,2))</f>
        <v>8.08</v>
      </c>
      <c r="F7" s="10" t="str">
        <f>IF(A7="","",IF(OR(ISNUMBER(MATCH(A7,'Zutaten'!$A$5:$A$154,0)),ISNUMBER(MATCH(A7,'Grundrezepte'!$H$5:$H$19,0))),IF(NOT(ISNUMBER(D7)),"Preis fehlt",IF(NOT(ISNUMBER(B7)),"Menge fehlt",IF(ISNUMBER(MATCH(A7,'Zutaten'!$A$5:$A$154,0)),"",IF(INDEX('Grundrezepte'!$K$5:$K$19,MATCH(A7,'Grundrezepte'!$H$5:$H$19,0))&gt;0,"Grundrezept unvollständig","")))),"nicht gefunden"))</f>
        <v/>
      </c>
      <c r="H7" t="str">
        <f>IF(A45="","",A45)</f>
        <v/>
      </c>
      <c r="I7" s="15" t="str">
        <f>IF(A45="","",E63)</f>
        <v/>
      </c>
      <c r="J7" s="14" t="str">
        <f>IF(A45="","",SUM(L47:L61)+IF(AND(E45&lt;&gt;"",E45&lt;&gt;"Zeilen mit Hinweis prüfen"),1,0))</f>
        <v/>
      </c>
      <c r="K7" t="str">
        <f>IF('Zutaten'!A7="","",'Zutaten'!A7)</f>
        <v>Karotten</v>
      </c>
      <c r="L7">
        <f>IF(F7="",0,1)</f>
        <v>0</v>
      </c>
    </row>
    <row r="8" spans="1:12" x14ac:dyDescent="0.25">
      <c r="A8" s="5" t="s">
        <v>41</v>
      </c>
      <c r="B8" s="12">
        <v>0.1</v>
      </c>
      <c r="C8" t="str">
        <f>IF(A8="","",IF(ISNUMBER(MATCH(A8,'Zutaten'!$A$5:$A$154,0)),INDEX('Zutaten'!$B$5:$B$154,MATCH(A8,'Zutaten'!$A$5:$A$154,0)),IF(ISNUMBER(MATCH(A8,'Grundrezepte'!$H$5:$H$19,0)),INDEX('Grundrezepte'!$I$5:$I$19,MATCH(A8,'Grundrezepte'!$H$5:$H$19,0)),"")))</f>
        <v>l</v>
      </c>
      <c r="D8" s="13">
        <f>IF(A8="","",IF(ISNUMBER(MATCH(A8,'Zutaten'!$A$5:$A$154,0)),INDEX('Zutaten'!$G$5:$G$154,MATCH(A8,'Zutaten'!$A$5:$A$154,0)),IF(ISNUMBER(MATCH(A8,'Grundrezepte'!$H$5:$H$19,0)),INDEX('Grundrezepte'!$J$5:$J$19,MATCH(A8,'Grundrezepte'!$H$5:$H$19,0)),"")))</f>
        <v>11.3375</v>
      </c>
      <c r="E8" s="15">
        <f>IF(OR(A8="",NOT(ISNUMBER(B8)),NOT(ISNUMBER(D8))),"",ROUND(B8*D8,2))</f>
        <v>1.13</v>
      </c>
      <c r="F8" s="10" t="str">
        <f>IF(A8="","",IF(OR(ISNUMBER(MATCH(A8,'Zutaten'!$A$5:$A$154,0)),ISNUMBER(MATCH(A8,'Grundrezepte'!$H$5:$H$19,0))),IF(NOT(ISNUMBER(D8)),"Preis fehlt",IF(NOT(ISNUMBER(B8)),"Menge fehlt",IF(ISNUMBER(MATCH(A8,'Zutaten'!$A$5:$A$154,0)),"",IF(INDEX('Grundrezepte'!$K$5:$K$19,MATCH(A8,'Grundrezepte'!$H$5:$H$19,0))&gt;0,"Grundrezept unvollständig","")))),"nicht gefunden"))</f>
        <v/>
      </c>
      <c r="H8" t="str">
        <f>IF(A65="","",A65)</f>
        <v/>
      </c>
      <c r="I8" s="15" t="str">
        <f>IF(A65="","",E83)</f>
        <v/>
      </c>
      <c r="J8" s="14" t="str">
        <f>IF(A65="","",SUM(L67:L81)+IF(AND(E65&lt;&gt;"",E65&lt;&gt;"Zeilen mit Hinweis prüfen"),1,0))</f>
        <v/>
      </c>
      <c r="K8" t="str">
        <f>IF('Zutaten'!A8="","",'Zutaten'!A8)</f>
        <v>Rotwein</v>
      </c>
      <c r="L8">
        <f>IF(F8="",0,1)</f>
        <v>0</v>
      </c>
    </row>
    <row r="9" spans="1:12" x14ac:dyDescent="0.25">
      <c r="A9" s="5" t="s">
        <v>30</v>
      </c>
      <c r="B9" s="12">
        <v>0.12</v>
      </c>
      <c r="C9" t="str">
        <f>IF(A9="","",IF(ISNUMBER(MATCH(A9,'Zutaten'!$A$5:$A$154,0)),INDEX('Zutaten'!$B$5:$B$154,MATCH(A9,'Zutaten'!$A$5:$A$154,0)),IF(ISNUMBER(MATCH(A9,'Grundrezepte'!$H$5:$H$19,0)),INDEX('Grundrezepte'!$I$5:$I$19,MATCH(A9,'Grundrezepte'!$H$5:$H$19,0)),"")))</f>
        <v>kg</v>
      </c>
      <c r="D9" s="13">
        <f>IF(A9="","",IF(ISNUMBER(MATCH(A9,'Zutaten'!$A$5:$A$154,0)),INDEX('Zutaten'!$G$5:$G$154,MATCH(A9,'Zutaten'!$A$5:$A$154,0)),IF(ISNUMBER(MATCH(A9,'Grundrezepte'!$H$5:$H$19,0)),INDEX('Grundrezepte'!$J$5:$J$19,MATCH(A9,'Grundrezepte'!$H$5:$H$19,0)),"")))</f>
        <v>3.41</v>
      </c>
      <c r="E9" s="15">
        <f>IF(OR(A9="",NOT(ISNUMBER(B9)),NOT(ISNUMBER(D9))),"",ROUND(B9*D9,2))</f>
        <v>0.41</v>
      </c>
      <c r="F9" s="10" t="str">
        <f>IF(A9="","",IF(OR(ISNUMBER(MATCH(A9,'Zutaten'!$A$5:$A$154,0)),ISNUMBER(MATCH(A9,'Grundrezepte'!$H$5:$H$19,0))),IF(NOT(ISNUMBER(D9)),"Preis fehlt",IF(NOT(ISNUMBER(B9)),"Menge fehlt",IF(ISNUMBER(MATCH(A9,'Zutaten'!$A$5:$A$154,0)),"",IF(INDEX('Grundrezepte'!$K$5:$K$19,MATCH(A9,'Grundrezepte'!$H$5:$H$19,0))&gt;0,"Grundrezept unvollständig","")))),"nicht gefunden"))</f>
        <v/>
      </c>
      <c r="H9" t="str">
        <f>IF(A85="","",A85)</f>
        <v/>
      </c>
      <c r="I9" s="15" t="str">
        <f>IF(A85="","",E103)</f>
        <v/>
      </c>
      <c r="J9" s="14" t="str">
        <f>IF(A85="","",SUM(L87:L101)+IF(AND(E85&lt;&gt;"",E85&lt;&gt;"Zeilen mit Hinweis prüfen"),1,0))</f>
        <v/>
      </c>
      <c r="K9" t="str">
        <f>IF('Zutaten'!A9="","",'Zutaten'!A9)</f>
        <v>Bratenfond (gekauft)</v>
      </c>
      <c r="L9">
        <f>IF(F9="",0,1)</f>
        <v>0</v>
      </c>
    </row>
    <row r="10" spans="1:12" x14ac:dyDescent="0.25">
      <c r="A10" s="5"/>
      <c r="B10" s="12"/>
      <c r="C10" t="str">
        <f>IF(A10="","",IF(ISNUMBER(MATCH(A10,'Zutaten'!$A$5:$A$154,0)),INDEX('Zutaten'!$B$5:$B$154,MATCH(A10,'Zutaten'!$A$5:$A$154,0)),IF(ISNUMBER(MATCH(A10,'Grundrezepte'!$H$5:$H$19,0)),INDEX('Grundrezepte'!$I$5:$I$19,MATCH(A10,'Grundrezepte'!$H$5:$H$19,0)),"")))</f>
        <v/>
      </c>
      <c r="D10" s="13" t="str">
        <f>IF(A10="","",IF(ISNUMBER(MATCH(A10,'Zutaten'!$A$5:$A$154,0)),INDEX('Zutaten'!$G$5:$G$154,MATCH(A10,'Zutaten'!$A$5:$A$154,0)),IF(ISNUMBER(MATCH(A10,'Grundrezepte'!$H$5:$H$19,0)),INDEX('Grundrezepte'!$J$5:$J$19,MATCH(A10,'Grundrezepte'!$H$5:$H$19,0)),"")))</f>
        <v/>
      </c>
      <c r="E10" s="15" t="str">
        <f>IF(OR(A10="",NOT(ISNUMBER(B10)),NOT(ISNUMBER(D10))),"",ROUND(B10*D10,2))</f>
        <v/>
      </c>
      <c r="F10" s="10" t="str">
        <f>IF(A10="","",IF(OR(ISNUMBER(MATCH(A10,'Zutaten'!$A$5:$A$154,0)),ISNUMBER(MATCH(A10,'Grundrezepte'!$H$5:$H$19,0))),IF(NOT(ISNUMBER(D10)),"Preis fehlt",IF(NOT(ISNUMBER(B10)),"Menge fehlt",IF(ISNUMBER(MATCH(A10,'Zutaten'!$A$5:$A$154,0)),"",IF(INDEX('Grundrezepte'!$K$5:$K$19,MATCH(A10,'Grundrezepte'!$H$5:$H$19,0))&gt;0,"Grundrezept unvollständig","")))),"nicht gefunden"))</f>
        <v/>
      </c>
      <c r="H10" t="str">
        <f>IF(A105="","",A105)</f>
        <v/>
      </c>
      <c r="I10" s="15" t="str">
        <f>IF(A105="","",E123)</f>
        <v/>
      </c>
      <c r="J10" s="14" t="str">
        <f>IF(A105="","",SUM(L107:L121)+IF(AND(E105&lt;&gt;"",E105&lt;&gt;"Zeilen mit Hinweis prüfen"),1,0))</f>
        <v/>
      </c>
      <c r="K10" t="str">
        <f>IF('Zutaten'!A10="","",'Zutaten'!A10)</f>
        <v>Schalotten</v>
      </c>
      <c r="L10">
        <f>IF(F10="",0,1)</f>
        <v>0</v>
      </c>
    </row>
    <row r="11" spans="1:12" x14ac:dyDescent="0.25">
      <c r="A11" s="5"/>
      <c r="B11" s="12"/>
      <c r="C11" t="str">
        <f>IF(A11="","",IF(ISNUMBER(MATCH(A11,'Zutaten'!$A$5:$A$154,0)),INDEX('Zutaten'!$B$5:$B$154,MATCH(A11,'Zutaten'!$A$5:$A$154,0)),IF(ISNUMBER(MATCH(A11,'Grundrezepte'!$H$5:$H$19,0)),INDEX('Grundrezepte'!$I$5:$I$19,MATCH(A11,'Grundrezepte'!$H$5:$H$19,0)),"")))</f>
        <v/>
      </c>
      <c r="D11" s="13" t="str">
        <f>IF(A11="","",IF(ISNUMBER(MATCH(A11,'Zutaten'!$A$5:$A$154,0)),INDEX('Zutaten'!$G$5:$G$154,MATCH(A11,'Zutaten'!$A$5:$A$154,0)),IF(ISNUMBER(MATCH(A11,'Grundrezepte'!$H$5:$H$19,0)),INDEX('Grundrezepte'!$J$5:$J$19,MATCH(A11,'Grundrezepte'!$H$5:$H$19,0)),"")))</f>
        <v/>
      </c>
      <c r="E11" s="15" t="str">
        <f>IF(OR(A11="",NOT(ISNUMBER(B11)),NOT(ISNUMBER(D11))),"",ROUND(B11*D11,2))</f>
        <v/>
      </c>
      <c r="F11" s="10" t="str">
        <f>IF(A11="","",IF(OR(ISNUMBER(MATCH(A11,'Zutaten'!$A$5:$A$154,0)),ISNUMBER(MATCH(A11,'Grundrezepte'!$H$5:$H$19,0))),IF(NOT(ISNUMBER(D11)),"Preis fehlt",IF(NOT(ISNUMBER(B11)),"Menge fehlt",IF(ISNUMBER(MATCH(A11,'Zutaten'!$A$5:$A$154,0)),"",IF(INDEX('Grundrezepte'!$K$5:$K$19,MATCH(A11,'Grundrezepte'!$H$5:$H$19,0))&gt;0,"Grundrezept unvollständig","")))),"nicht gefunden"))</f>
        <v/>
      </c>
      <c r="H11" t="str">
        <f>IF(A125="","",A125)</f>
        <v/>
      </c>
      <c r="I11" s="15" t="str">
        <f>IF(A125="","",E143)</f>
        <v/>
      </c>
      <c r="J11" s="14" t="str">
        <f>IF(A125="","",SUM(L127:L141)+IF(AND(E125&lt;&gt;"",E125&lt;&gt;"Zeilen mit Hinweis prüfen"),1,0))</f>
        <v/>
      </c>
      <c r="K11" t="str">
        <f>IF('Zutaten'!A11="","",'Zutaten'!A11)</f>
        <v>Butter</v>
      </c>
      <c r="L11">
        <f>IF(F11="",0,1)</f>
        <v>0</v>
      </c>
    </row>
    <row r="12" spans="1:12" x14ac:dyDescent="0.25">
      <c r="A12" s="5"/>
      <c r="B12" s="12"/>
      <c r="C12" t="str">
        <f>IF(A12="","",IF(ISNUMBER(MATCH(A12,'Zutaten'!$A$5:$A$154,0)),INDEX('Zutaten'!$B$5:$B$154,MATCH(A12,'Zutaten'!$A$5:$A$154,0)),IF(ISNUMBER(MATCH(A12,'Grundrezepte'!$H$5:$H$19,0)),INDEX('Grundrezepte'!$I$5:$I$19,MATCH(A12,'Grundrezepte'!$H$5:$H$19,0)),"")))</f>
        <v/>
      </c>
      <c r="D12" s="13" t="str">
        <f>IF(A12="","",IF(ISNUMBER(MATCH(A12,'Zutaten'!$A$5:$A$154,0)),INDEX('Zutaten'!$G$5:$G$154,MATCH(A12,'Zutaten'!$A$5:$A$154,0)),IF(ISNUMBER(MATCH(A12,'Grundrezepte'!$H$5:$H$19,0)),INDEX('Grundrezepte'!$J$5:$J$19,MATCH(A12,'Grundrezepte'!$H$5:$H$19,0)),"")))</f>
        <v/>
      </c>
      <c r="E12" s="15" t="str">
        <f>IF(OR(A12="",NOT(ISNUMBER(B12)),NOT(ISNUMBER(D12))),"",ROUND(B12*D12,2))</f>
        <v/>
      </c>
      <c r="F12" s="10" t="str">
        <f>IF(A12="","",IF(OR(ISNUMBER(MATCH(A12,'Zutaten'!$A$5:$A$154,0)),ISNUMBER(MATCH(A12,'Grundrezepte'!$H$5:$H$19,0))),IF(NOT(ISNUMBER(D12)),"Preis fehlt",IF(NOT(ISNUMBER(B12)),"Menge fehlt",IF(ISNUMBER(MATCH(A12,'Zutaten'!$A$5:$A$154,0)),"",IF(INDEX('Grundrezepte'!$K$5:$K$19,MATCH(A12,'Grundrezepte'!$H$5:$H$19,0))&gt;0,"Grundrezept unvollständig","")))),"nicht gefunden"))</f>
        <v/>
      </c>
      <c r="H12" t="str">
        <f>IF(A145="","",A145)</f>
        <v/>
      </c>
      <c r="I12" s="15" t="str">
        <f>IF(A145="","",E163)</f>
        <v/>
      </c>
      <c r="J12" s="14" t="str">
        <f>IF(A145="","",SUM(L147:L161)+IF(AND(E145&lt;&gt;"",E145&lt;&gt;"Zeilen mit Hinweis prüfen"),1,0))</f>
        <v/>
      </c>
      <c r="K12" t="str">
        <f>IF('Zutaten'!A12="","",'Zutaten'!A12)</f>
        <v/>
      </c>
      <c r="L12">
        <f>IF(F12="",0,1)</f>
        <v>0</v>
      </c>
    </row>
    <row r="13" spans="1:12" x14ac:dyDescent="0.25">
      <c r="A13" s="5"/>
      <c r="B13" s="12"/>
      <c r="C13" t="str">
        <f>IF(A13="","",IF(ISNUMBER(MATCH(A13,'Zutaten'!$A$5:$A$154,0)),INDEX('Zutaten'!$B$5:$B$154,MATCH(A13,'Zutaten'!$A$5:$A$154,0)),IF(ISNUMBER(MATCH(A13,'Grundrezepte'!$H$5:$H$19,0)),INDEX('Grundrezepte'!$I$5:$I$19,MATCH(A13,'Grundrezepte'!$H$5:$H$19,0)),"")))</f>
        <v/>
      </c>
      <c r="D13" s="13" t="str">
        <f>IF(A13="","",IF(ISNUMBER(MATCH(A13,'Zutaten'!$A$5:$A$154,0)),INDEX('Zutaten'!$G$5:$G$154,MATCH(A13,'Zutaten'!$A$5:$A$154,0)),IF(ISNUMBER(MATCH(A13,'Grundrezepte'!$H$5:$H$19,0)),INDEX('Grundrezepte'!$J$5:$J$19,MATCH(A13,'Grundrezepte'!$H$5:$H$19,0)),"")))</f>
        <v/>
      </c>
      <c r="E13" s="15" t="str">
        <f>IF(OR(A13="",NOT(ISNUMBER(B13)),NOT(ISNUMBER(D13))),"",ROUND(B13*D13,2))</f>
        <v/>
      </c>
      <c r="F13" s="10" t="str">
        <f>IF(A13="","",IF(OR(ISNUMBER(MATCH(A13,'Zutaten'!$A$5:$A$154,0)),ISNUMBER(MATCH(A13,'Grundrezepte'!$H$5:$H$19,0))),IF(NOT(ISNUMBER(D13)),"Preis fehlt",IF(NOT(ISNUMBER(B13)),"Menge fehlt",IF(ISNUMBER(MATCH(A13,'Zutaten'!$A$5:$A$154,0)),"",IF(INDEX('Grundrezepte'!$K$5:$K$19,MATCH(A13,'Grundrezepte'!$H$5:$H$19,0))&gt;0,"Grundrezept unvollständig","")))),"nicht gefunden"))</f>
        <v/>
      </c>
      <c r="H13" t="str">
        <f>IF(A165="","",A165)</f>
        <v/>
      </c>
      <c r="I13" s="15" t="str">
        <f>IF(A165="","",E183)</f>
        <v/>
      </c>
      <c r="J13" s="14" t="str">
        <f>IF(A165="","",SUM(L167:L181)+IF(AND(E165&lt;&gt;"",E165&lt;&gt;"Zeilen mit Hinweis prüfen"),1,0))</f>
        <v/>
      </c>
      <c r="K13" t="str">
        <f>IF('Zutaten'!A13="","",'Zutaten'!A13)</f>
        <v/>
      </c>
      <c r="L13">
        <f>IF(F13="",0,1)</f>
        <v>0</v>
      </c>
    </row>
    <row r="14" spans="1:12" x14ac:dyDescent="0.25">
      <c r="A14" s="5"/>
      <c r="B14" s="12"/>
      <c r="C14" t="str">
        <f>IF(A14="","",IF(ISNUMBER(MATCH(A14,'Zutaten'!$A$5:$A$154,0)),INDEX('Zutaten'!$B$5:$B$154,MATCH(A14,'Zutaten'!$A$5:$A$154,0)),IF(ISNUMBER(MATCH(A14,'Grundrezepte'!$H$5:$H$19,0)),INDEX('Grundrezepte'!$I$5:$I$19,MATCH(A14,'Grundrezepte'!$H$5:$H$19,0)),"")))</f>
        <v/>
      </c>
      <c r="D14" s="13" t="str">
        <f>IF(A14="","",IF(ISNUMBER(MATCH(A14,'Zutaten'!$A$5:$A$154,0)),INDEX('Zutaten'!$G$5:$G$154,MATCH(A14,'Zutaten'!$A$5:$A$154,0)),IF(ISNUMBER(MATCH(A14,'Grundrezepte'!$H$5:$H$19,0)),INDEX('Grundrezepte'!$J$5:$J$19,MATCH(A14,'Grundrezepte'!$H$5:$H$19,0)),"")))</f>
        <v/>
      </c>
      <c r="E14" s="15" t="str">
        <f>IF(OR(A14="",NOT(ISNUMBER(B14)),NOT(ISNUMBER(D14))),"",ROUND(B14*D14,2))</f>
        <v/>
      </c>
      <c r="F14" s="10" t="str">
        <f>IF(A14="","",IF(OR(ISNUMBER(MATCH(A14,'Zutaten'!$A$5:$A$154,0)),ISNUMBER(MATCH(A14,'Grundrezepte'!$H$5:$H$19,0))),IF(NOT(ISNUMBER(D14)),"Preis fehlt",IF(NOT(ISNUMBER(B14)),"Menge fehlt",IF(ISNUMBER(MATCH(A14,'Zutaten'!$A$5:$A$154,0)),"",IF(INDEX('Grundrezepte'!$K$5:$K$19,MATCH(A14,'Grundrezepte'!$H$5:$H$19,0))&gt;0,"Grundrezept unvollständig","")))),"nicht gefunden"))</f>
        <v/>
      </c>
      <c r="H14" t="str">
        <f>IF(A185="","",A185)</f>
        <v/>
      </c>
      <c r="I14" s="15" t="str">
        <f>IF(A185="","",E203)</f>
        <v/>
      </c>
      <c r="J14" s="14" t="str">
        <f>IF(A185="","",SUM(L187:L201)+IF(AND(E185&lt;&gt;"",E185&lt;&gt;"Zeilen mit Hinweis prüfen"),1,0))</f>
        <v/>
      </c>
      <c r="K14" t="str">
        <f>IF('Zutaten'!A14="","",'Zutaten'!A14)</f>
        <v/>
      </c>
      <c r="L14">
        <f>IF(F14="",0,1)</f>
        <v>0</v>
      </c>
    </row>
    <row r="15" spans="1:12" x14ac:dyDescent="0.25">
      <c r="A15" s="5"/>
      <c r="B15" s="12"/>
      <c r="C15" t="str">
        <f>IF(A15="","",IF(ISNUMBER(MATCH(A15,'Zutaten'!$A$5:$A$154,0)),INDEX('Zutaten'!$B$5:$B$154,MATCH(A15,'Zutaten'!$A$5:$A$154,0)),IF(ISNUMBER(MATCH(A15,'Grundrezepte'!$H$5:$H$19,0)),INDEX('Grundrezepte'!$I$5:$I$19,MATCH(A15,'Grundrezepte'!$H$5:$H$19,0)),"")))</f>
        <v/>
      </c>
      <c r="D15" s="13" t="str">
        <f>IF(A15="","",IF(ISNUMBER(MATCH(A15,'Zutaten'!$A$5:$A$154,0)),INDEX('Zutaten'!$G$5:$G$154,MATCH(A15,'Zutaten'!$A$5:$A$154,0)),IF(ISNUMBER(MATCH(A15,'Grundrezepte'!$H$5:$H$19,0)),INDEX('Grundrezepte'!$J$5:$J$19,MATCH(A15,'Grundrezepte'!$H$5:$H$19,0)),"")))</f>
        <v/>
      </c>
      <c r="E15" s="15" t="str">
        <f>IF(OR(A15="",NOT(ISNUMBER(B15)),NOT(ISNUMBER(D15))),"",ROUND(B15*D15,2))</f>
        <v/>
      </c>
      <c r="F15" s="10" t="str">
        <f>IF(A15="","",IF(OR(ISNUMBER(MATCH(A15,'Zutaten'!$A$5:$A$154,0)),ISNUMBER(MATCH(A15,'Grundrezepte'!$H$5:$H$19,0))),IF(NOT(ISNUMBER(D15)),"Preis fehlt",IF(NOT(ISNUMBER(B15)),"Menge fehlt",IF(ISNUMBER(MATCH(A15,'Zutaten'!$A$5:$A$154,0)),"",IF(INDEX('Grundrezepte'!$K$5:$K$19,MATCH(A15,'Grundrezepte'!$H$5:$H$19,0))&gt;0,"Grundrezept unvollständig","")))),"nicht gefunden"))</f>
        <v/>
      </c>
      <c r="H15" t="str">
        <f>IF(A205="","",A205)</f>
        <v/>
      </c>
      <c r="I15" s="15" t="str">
        <f>IF(A205="","",E223)</f>
        <v/>
      </c>
      <c r="J15" s="14" t="str">
        <f>IF(A205="","",SUM(L207:L221)+IF(AND(E205&lt;&gt;"",E205&lt;&gt;"Zeilen mit Hinweis prüfen"),1,0))</f>
        <v/>
      </c>
      <c r="K15" t="str">
        <f>IF('Zutaten'!A15="","",'Zutaten'!A15)</f>
        <v/>
      </c>
      <c r="L15">
        <f>IF(F15="",0,1)</f>
        <v>0</v>
      </c>
    </row>
    <row r="16" spans="1:12" x14ac:dyDescent="0.25">
      <c r="A16" s="5"/>
      <c r="B16" s="12"/>
      <c r="C16" t="str">
        <f>IF(A16="","",IF(ISNUMBER(MATCH(A16,'Zutaten'!$A$5:$A$154,0)),INDEX('Zutaten'!$B$5:$B$154,MATCH(A16,'Zutaten'!$A$5:$A$154,0)),IF(ISNUMBER(MATCH(A16,'Grundrezepte'!$H$5:$H$19,0)),INDEX('Grundrezepte'!$I$5:$I$19,MATCH(A16,'Grundrezepte'!$H$5:$H$19,0)),"")))</f>
        <v/>
      </c>
      <c r="D16" s="13" t="str">
        <f>IF(A16="","",IF(ISNUMBER(MATCH(A16,'Zutaten'!$A$5:$A$154,0)),INDEX('Zutaten'!$G$5:$G$154,MATCH(A16,'Zutaten'!$A$5:$A$154,0)),IF(ISNUMBER(MATCH(A16,'Grundrezepte'!$H$5:$H$19,0)),INDEX('Grundrezepte'!$J$5:$J$19,MATCH(A16,'Grundrezepte'!$H$5:$H$19,0)),"")))</f>
        <v/>
      </c>
      <c r="E16" s="15" t="str">
        <f>IF(OR(A16="",NOT(ISNUMBER(B16)),NOT(ISNUMBER(D16))),"",ROUND(B16*D16,2))</f>
        <v/>
      </c>
      <c r="F16" s="10" t="str">
        <f>IF(A16="","",IF(OR(ISNUMBER(MATCH(A16,'Zutaten'!$A$5:$A$154,0)),ISNUMBER(MATCH(A16,'Grundrezepte'!$H$5:$H$19,0))),IF(NOT(ISNUMBER(D16)),"Preis fehlt",IF(NOT(ISNUMBER(B16)),"Menge fehlt",IF(ISNUMBER(MATCH(A16,'Zutaten'!$A$5:$A$154,0)),"",IF(INDEX('Grundrezepte'!$K$5:$K$19,MATCH(A16,'Grundrezepte'!$H$5:$H$19,0))&gt;0,"Grundrezept unvollständig","")))),"nicht gefunden"))</f>
        <v/>
      </c>
      <c r="H16" t="str">
        <f>IF(A225="","",A225)</f>
        <v/>
      </c>
      <c r="I16" s="15" t="str">
        <f>IF(A225="","",E243)</f>
        <v/>
      </c>
      <c r="J16" s="14" t="str">
        <f>IF(A225="","",SUM(L227:L241)+IF(AND(E225&lt;&gt;"",E225&lt;&gt;"Zeilen mit Hinweis prüfen"),1,0))</f>
        <v/>
      </c>
      <c r="K16" t="str">
        <f>IF('Zutaten'!A16="","",'Zutaten'!A16)</f>
        <v/>
      </c>
      <c r="L16">
        <f>IF(F16="",0,1)</f>
        <v>0</v>
      </c>
    </row>
    <row r="17" spans="1:12" x14ac:dyDescent="0.25">
      <c r="A17" s="5"/>
      <c r="B17" s="12"/>
      <c r="C17" t="str">
        <f>IF(A17="","",IF(ISNUMBER(MATCH(A17,'Zutaten'!$A$5:$A$154,0)),INDEX('Zutaten'!$B$5:$B$154,MATCH(A17,'Zutaten'!$A$5:$A$154,0)),IF(ISNUMBER(MATCH(A17,'Grundrezepte'!$H$5:$H$19,0)),INDEX('Grundrezepte'!$I$5:$I$19,MATCH(A17,'Grundrezepte'!$H$5:$H$19,0)),"")))</f>
        <v/>
      </c>
      <c r="D17" s="13" t="str">
        <f>IF(A17="","",IF(ISNUMBER(MATCH(A17,'Zutaten'!$A$5:$A$154,0)),INDEX('Zutaten'!$G$5:$G$154,MATCH(A17,'Zutaten'!$A$5:$A$154,0)),IF(ISNUMBER(MATCH(A17,'Grundrezepte'!$H$5:$H$19,0)),INDEX('Grundrezepte'!$J$5:$J$19,MATCH(A17,'Grundrezepte'!$H$5:$H$19,0)),"")))</f>
        <v/>
      </c>
      <c r="E17" s="15" t="str">
        <f>IF(OR(A17="",NOT(ISNUMBER(B17)),NOT(ISNUMBER(D17))),"",ROUND(B17*D17,2))</f>
        <v/>
      </c>
      <c r="F17" s="10" t="str">
        <f>IF(A17="","",IF(OR(ISNUMBER(MATCH(A17,'Zutaten'!$A$5:$A$154,0)),ISNUMBER(MATCH(A17,'Grundrezepte'!$H$5:$H$19,0))),IF(NOT(ISNUMBER(D17)),"Preis fehlt",IF(NOT(ISNUMBER(B17)),"Menge fehlt",IF(ISNUMBER(MATCH(A17,'Zutaten'!$A$5:$A$154,0)),"",IF(INDEX('Grundrezepte'!$K$5:$K$19,MATCH(A17,'Grundrezepte'!$H$5:$H$19,0))&gt;0,"Grundrezept unvollständig","")))),"nicht gefunden"))</f>
        <v/>
      </c>
      <c r="H17" t="str">
        <f>IF(A245="","",A245)</f>
        <v/>
      </c>
      <c r="I17" s="15" t="str">
        <f>IF(A245="","",E263)</f>
        <v/>
      </c>
      <c r="J17" s="14" t="str">
        <f>IF(A245="","",SUM(L247:L261)+IF(AND(E245&lt;&gt;"",E245&lt;&gt;"Zeilen mit Hinweis prüfen"),1,0))</f>
        <v/>
      </c>
      <c r="K17" t="str">
        <f>IF('Zutaten'!A17="","",'Zutaten'!A17)</f>
        <v/>
      </c>
      <c r="L17">
        <f>IF(F17="",0,1)</f>
        <v>0</v>
      </c>
    </row>
    <row r="18" spans="1:12" x14ac:dyDescent="0.25">
      <c r="A18" s="5"/>
      <c r="B18" s="12"/>
      <c r="C18" t="str">
        <f>IF(A18="","",IF(ISNUMBER(MATCH(A18,'Zutaten'!$A$5:$A$154,0)),INDEX('Zutaten'!$B$5:$B$154,MATCH(A18,'Zutaten'!$A$5:$A$154,0)),IF(ISNUMBER(MATCH(A18,'Grundrezepte'!$H$5:$H$19,0)),INDEX('Grundrezepte'!$I$5:$I$19,MATCH(A18,'Grundrezepte'!$H$5:$H$19,0)),"")))</f>
        <v/>
      </c>
      <c r="D18" s="13" t="str">
        <f>IF(A18="","",IF(ISNUMBER(MATCH(A18,'Zutaten'!$A$5:$A$154,0)),INDEX('Zutaten'!$G$5:$G$154,MATCH(A18,'Zutaten'!$A$5:$A$154,0)),IF(ISNUMBER(MATCH(A18,'Grundrezepte'!$H$5:$H$19,0)),INDEX('Grundrezepte'!$J$5:$J$19,MATCH(A18,'Grundrezepte'!$H$5:$H$19,0)),"")))</f>
        <v/>
      </c>
      <c r="E18" s="15" t="str">
        <f>IF(OR(A18="",NOT(ISNUMBER(B18)),NOT(ISNUMBER(D18))),"",ROUND(B18*D18,2))</f>
        <v/>
      </c>
      <c r="F18" s="10" t="str">
        <f>IF(A18="","",IF(OR(ISNUMBER(MATCH(A18,'Zutaten'!$A$5:$A$154,0)),ISNUMBER(MATCH(A18,'Grundrezepte'!$H$5:$H$19,0))),IF(NOT(ISNUMBER(D18)),"Preis fehlt",IF(NOT(ISNUMBER(B18)),"Menge fehlt",IF(ISNUMBER(MATCH(A18,'Zutaten'!$A$5:$A$154,0)),"",IF(INDEX('Grundrezepte'!$K$5:$K$19,MATCH(A18,'Grundrezepte'!$H$5:$H$19,0))&gt;0,"Grundrezept unvollständig","")))),"nicht gefunden"))</f>
        <v/>
      </c>
      <c r="H18" t="str">
        <f>IF(A265="","",A265)</f>
        <v/>
      </c>
      <c r="I18" s="15" t="str">
        <f>IF(A265="","",E283)</f>
        <v/>
      </c>
      <c r="J18" s="14" t="str">
        <f>IF(A265="","",SUM(L267:L281)+IF(AND(E265&lt;&gt;"",E265&lt;&gt;"Zeilen mit Hinweis prüfen"),1,0))</f>
        <v/>
      </c>
      <c r="K18" t="str">
        <f>IF('Zutaten'!A18="","",'Zutaten'!A18)</f>
        <v/>
      </c>
      <c r="L18">
        <f>IF(F18="",0,1)</f>
        <v>0</v>
      </c>
    </row>
    <row r="19" spans="1:12" x14ac:dyDescent="0.25">
      <c r="A19" s="5"/>
      <c r="B19" s="12"/>
      <c r="C19" t="str">
        <f>IF(A19="","",IF(ISNUMBER(MATCH(A19,'Zutaten'!$A$5:$A$154,0)),INDEX('Zutaten'!$B$5:$B$154,MATCH(A19,'Zutaten'!$A$5:$A$154,0)),IF(ISNUMBER(MATCH(A19,'Grundrezepte'!$H$5:$H$19,0)),INDEX('Grundrezepte'!$I$5:$I$19,MATCH(A19,'Grundrezepte'!$H$5:$H$19,0)),"")))</f>
        <v/>
      </c>
      <c r="D19" s="13" t="str">
        <f>IF(A19="","",IF(ISNUMBER(MATCH(A19,'Zutaten'!$A$5:$A$154,0)),INDEX('Zutaten'!$G$5:$G$154,MATCH(A19,'Zutaten'!$A$5:$A$154,0)),IF(ISNUMBER(MATCH(A19,'Grundrezepte'!$H$5:$H$19,0)),INDEX('Grundrezepte'!$J$5:$J$19,MATCH(A19,'Grundrezepte'!$H$5:$H$19,0)),"")))</f>
        <v/>
      </c>
      <c r="E19" s="15" t="str">
        <f>IF(OR(A19="",NOT(ISNUMBER(B19)),NOT(ISNUMBER(D19))),"",ROUND(B19*D19,2))</f>
        <v/>
      </c>
      <c r="F19" s="10" t="str">
        <f>IF(A19="","",IF(OR(ISNUMBER(MATCH(A19,'Zutaten'!$A$5:$A$154,0)),ISNUMBER(MATCH(A19,'Grundrezepte'!$H$5:$H$19,0))),IF(NOT(ISNUMBER(D19)),"Preis fehlt",IF(NOT(ISNUMBER(B19)),"Menge fehlt",IF(ISNUMBER(MATCH(A19,'Zutaten'!$A$5:$A$154,0)),"",IF(INDEX('Grundrezepte'!$K$5:$K$19,MATCH(A19,'Grundrezepte'!$H$5:$H$19,0))&gt;0,"Grundrezept unvollständig","")))),"nicht gefunden"))</f>
        <v/>
      </c>
      <c r="H19" t="str">
        <f>IF(A285="","",A285)</f>
        <v/>
      </c>
      <c r="I19" s="15" t="str">
        <f>IF(A285="","",E303)</f>
        <v/>
      </c>
      <c r="J19" s="14" t="str">
        <f>IF(A285="","",SUM(L287:L301)+IF(AND(E285&lt;&gt;"",E285&lt;&gt;"Zeilen mit Hinweis prüfen"),1,0))</f>
        <v/>
      </c>
      <c r="K19" t="str">
        <f>IF('Zutaten'!A19="","",'Zutaten'!A19)</f>
        <v/>
      </c>
      <c r="L19">
        <f>IF(F19="",0,1)</f>
        <v>0</v>
      </c>
    </row>
    <row r="20" spans="1:12" x14ac:dyDescent="0.25">
      <c r="A20" s="5"/>
      <c r="B20" s="12"/>
      <c r="C20" t="str">
        <f>IF(A20="","",IF(ISNUMBER(MATCH(A20,'Zutaten'!$A$5:$A$154,0)),INDEX('Zutaten'!$B$5:$B$154,MATCH(A20,'Zutaten'!$A$5:$A$154,0)),IF(ISNUMBER(MATCH(A20,'Grundrezepte'!$H$5:$H$19,0)),INDEX('Grundrezepte'!$I$5:$I$19,MATCH(A20,'Grundrezepte'!$H$5:$H$19,0)),"")))</f>
        <v/>
      </c>
      <c r="D20" s="13" t="str">
        <f>IF(A20="","",IF(ISNUMBER(MATCH(A20,'Zutaten'!$A$5:$A$154,0)),INDEX('Zutaten'!$G$5:$G$154,MATCH(A20,'Zutaten'!$A$5:$A$154,0)),IF(ISNUMBER(MATCH(A20,'Grundrezepte'!$H$5:$H$19,0)),INDEX('Grundrezepte'!$J$5:$J$19,MATCH(A20,'Grundrezepte'!$H$5:$H$19,0)),"")))</f>
        <v/>
      </c>
      <c r="E20" s="15" t="str">
        <f>IF(OR(A20="",NOT(ISNUMBER(B20)),NOT(ISNUMBER(D20))),"",ROUND(B20*D20,2))</f>
        <v/>
      </c>
      <c r="F20" s="10" t="str">
        <f>IF(A20="","",IF(OR(ISNUMBER(MATCH(A20,'Zutaten'!$A$5:$A$154,0)),ISNUMBER(MATCH(A20,'Grundrezepte'!$H$5:$H$19,0))),IF(NOT(ISNUMBER(D20)),"Preis fehlt",IF(NOT(ISNUMBER(B20)),"Menge fehlt",IF(ISNUMBER(MATCH(A20,'Zutaten'!$A$5:$A$154,0)),"",IF(INDEX('Grundrezepte'!$K$5:$K$19,MATCH(A20,'Grundrezepte'!$H$5:$H$19,0))&gt;0,"Grundrezept unvollständig","")))),"nicht gefunden"))</f>
        <v/>
      </c>
      <c r="H20" t="str">
        <f>IF(A305="","",A305)</f>
        <v/>
      </c>
      <c r="I20" s="15" t="str">
        <f>IF(A305="","",E323)</f>
        <v/>
      </c>
      <c r="J20" s="14" t="str">
        <f>IF(A305="","",SUM(L307:L321)+IF(AND(E305&lt;&gt;"",E305&lt;&gt;"Zeilen mit Hinweis prüfen"),1,0))</f>
        <v/>
      </c>
      <c r="K20" t="str">
        <f>IF('Zutaten'!A20="","",'Zutaten'!A20)</f>
        <v/>
      </c>
      <c r="L20">
        <f>IF(F20="",0,1)</f>
        <v>0</v>
      </c>
    </row>
    <row r="21" spans="1:12" x14ac:dyDescent="0.25">
      <c r="A21" s="5"/>
      <c r="B21" s="12"/>
      <c r="C21" t="str">
        <f>IF(A21="","",IF(ISNUMBER(MATCH(A21,'Zutaten'!$A$5:$A$154,0)),INDEX('Zutaten'!$B$5:$B$154,MATCH(A21,'Zutaten'!$A$5:$A$154,0)),IF(ISNUMBER(MATCH(A21,'Grundrezepte'!$H$5:$H$19,0)),INDEX('Grundrezepte'!$I$5:$I$19,MATCH(A21,'Grundrezepte'!$H$5:$H$19,0)),"")))</f>
        <v/>
      </c>
      <c r="D21" s="13" t="str">
        <f>IF(A21="","",IF(ISNUMBER(MATCH(A21,'Zutaten'!$A$5:$A$154,0)),INDEX('Zutaten'!$G$5:$G$154,MATCH(A21,'Zutaten'!$A$5:$A$154,0)),IF(ISNUMBER(MATCH(A21,'Grundrezepte'!$H$5:$H$19,0)),INDEX('Grundrezepte'!$J$5:$J$19,MATCH(A21,'Grundrezepte'!$H$5:$H$19,0)),"")))</f>
        <v/>
      </c>
      <c r="E21" s="15" t="str">
        <f>IF(OR(A21="",NOT(ISNUMBER(B21)),NOT(ISNUMBER(D21))),"",ROUND(B21*D21,2))</f>
        <v/>
      </c>
      <c r="F21" s="10" t="str">
        <f>IF(A21="","",IF(OR(ISNUMBER(MATCH(A21,'Zutaten'!$A$5:$A$154,0)),ISNUMBER(MATCH(A21,'Grundrezepte'!$H$5:$H$19,0))),IF(NOT(ISNUMBER(D21)),"Preis fehlt",IF(NOT(ISNUMBER(B21)),"Menge fehlt",IF(ISNUMBER(MATCH(A21,'Zutaten'!$A$5:$A$154,0)),"",IF(INDEX('Grundrezepte'!$K$5:$K$19,MATCH(A21,'Grundrezepte'!$H$5:$H$19,0))&gt;0,"Grundrezept unvollständig","")))),"nicht gefunden"))</f>
        <v/>
      </c>
      <c r="H21" t="str">
        <f>IF(A325="","",A325)</f>
        <v/>
      </c>
      <c r="I21" s="15" t="str">
        <f>IF(A325="","",E343)</f>
        <v/>
      </c>
      <c r="J21" s="14" t="str">
        <f>IF(A325="","",SUM(L327:L341)+IF(AND(E325&lt;&gt;"",E325&lt;&gt;"Zeilen mit Hinweis prüfen"),1,0))</f>
        <v/>
      </c>
      <c r="K21" t="str">
        <f>IF('Zutaten'!A21="","",'Zutaten'!A21)</f>
        <v/>
      </c>
      <c r="L21">
        <f>IF(F21="",0,1)</f>
        <v>0</v>
      </c>
    </row>
    <row r="22" spans="1:11" x14ac:dyDescent="0.25">
      <c r="A22" s="16" t="s">
        <v>47</v>
      </c>
      <c r="E22" s="9">
        <f>IF(A5="","",ROUND(SUM(E7:E21),2))</f>
        <v>9.62</v>
      </c>
      <c r="H22" t="str">
        <f>IF(A345="","",A345)</f>
        <v/>
      </c>
      <c r="I22" s="15" t="str">
        <f>IF(A345="","",E363)</f>
        <v/>
      </c>
      <c r="J22" s="14" t="str">
        <f>IF(A345="","",SUM(L347:L361)+IF(AND(E345&lt;&gt;"",E345&lt;&gt;"Zeilen mit Hinweis prüfen"),1,0))</f>
        <v/>
      </c>
      <c r="K22" t="str">
        <f>IF('Zutaten'!A22="","",'Zutaten'!A22)</f>
        <v/>
      </c>
    </row>
    <row r="23" spans="1:11" x14ac:dyDescent="0.25">
      <c r="A23" s="16" t="s">
        <v>50</v>
      </c>
      <c r="E23" s="9">
        <f>IF(OR(A5="",NOT(ISNUMBER(C5))),"",IF(C5&lt;=0,"",ROUND(E22/C5,2)))</f>
        <v>9.62</v>
      </c>
      <c r="H23" t="str">
        <f>IF(A365="","",A365)</f>
        <v/>
      </c>
      <c r="I23" s="15" t="str">
        <f>IF(A365="","",E383)</f>
        <v/>
      </c>
      <c r="J23" s="14" t="str">
        <f>IF(A365="","",SUM(L367:L381)+IF(AND(E365&lt;&gt;"",E365&lt;&gt;"Zeilen mit Hinweis prüfen"),1,0))</f>
        <v/>
      </c>
      <c r="K23" t="str">
        <f>IF('Zutaten'!A23="","",'Zutaten'!A23)</f>
        <v/>
      </c>
    </row>
    <row r="24" spans="8:11" x14ac:dyDescent="0.25">
      <c r="H24" t="str">
        <f>IF(A385="","",A385)</f>
        <v/>
      </c>
      <c r="I24" s="15" t="str">
        <f>IF(A385="","",E403)</f>
        <v/>
      </c>
      <c r="J24" s="14" t="str">
        <f>IF(A385="","",SUM(L387:L401)+IF(AND(E385&lt;&gt;"",E385&lt;&gt;"Zeilen mit Hinweis prüfen"),1,0))</f>
        <v/>
      </c>
      <c r="K24" t="str">
        <f>IF('Zutaten'!A24="","",'Zutaten'!A24)</f>
        <v/>
      </c>
    </row>
    <row r="25" ht="28" customHeight="1" spans="1:11" x14ac:dyDescent="0.25">
      <c r="A25" s="11" t="s">
        <v>53</v>
      </c>
      <c r="B25" s="2" t="s">
        <v>52</v>
      </c>
      <c r="C25" s="5">
        <v>20</v>
      </c>
      <c r="D25" s="2" t="str">
        <f>IF(C25=1,"Portion","Portionen")</f>
        <v>Portionen</v>
      </c>
      <c r="E25" s="10" t="str">
        <f>IF(A25="","",IF(COUNTIF($H$5:$H$34,A25)&gt;1,"Name doppelt, nur der erste zählt",IF(NOT(ISNUMBER(C25)),"«ergibt … Portionen» fehlt",IF(C25&lt;=0,"«ergibt … Portionen» fehlt",IF(SUM(L27:L41)&gt;0,"Zeilen mit Hinweis prüfen","")))))</f>
        <v/>
      </c>
      <c r="F25" s="18" t="s">
        <v>54</v>
      </c>
      <c r="H25" t="str">
        <f>IF(A405="","",A405)</f>
        <v/>
      </c>
      <c r="I25" s="15" t="str">
        <f>IF(A405="","",E423)</f>
        <v/>
      </c>
      <c r="J25" s="14" t="str">
        <f>IF(A405="","",SUM(L407:L421)+IF(AND(E405&lt;&gt;"",E405&lt;&gt;"Zeilen mit Hinweis prüfen"),1,0))</f>
        <v/>
      </c>
      <c r="K25" t="str">
        <f>IF('Zutaten'!A25="","",'Zutaten'!A25)</f>
        <v/>
      </c>
    </row>
    <row r="26" spans="1:11" x14ac:dyDescent="0.25">
      <c r="A26" s="4" t="s">
        <v>43</v>
      </c>
      <c r="B26" s="4" t="s">
        <v>44</v>
      </c>
      <c r="C26" s="4" t="s">
        <v>18</v>
      </c>
      <c r="D26" s="4" t="s">
        <v>45</v>
      </c>
      <c r="E26" s="4" t="s">
        <v>46</v>
      </c>
      <c r="F26" s="4" t="s">
        <v>24</v>
      </c>
      <c r="H26" t="str">
        <f>IF(A425="","",A425)</f>
        <v/>
      </c>
      <c r="I26" s="15" t="str">
        <f>IF(A425="","",E443)</f>
        <v/>
      </c>
      <c r="J26" s="14" t="str">
        <f>IF(A425="","",SUM(L427:L441)+IF(AND(E425&lt;&gt;"",E425&lt;&gt;"Zeilen mit Hinweis prüfen"),1,0))</f>
        <v/>
      </c>
      <c r="K26" t="str">
        <f>IF('Zutaten'!A26="","",'Zutaten'!A26)</f>
        <v/>
      </c>
    </row>
    <row r="27" spans="1:12" x14ac:dyDescent="0.25">
      <c r="A27" s="5" t="s">
        <v>29</v>
      </c>
      <c r="B27" s="12">
        <v>3.2</v>
      </c>
      <c r="C27" t="str">
        <f>IF(A27="","",IF(ISNUMBER(MATCH(A27,'Zutaten'!$A$5:$A$154,0)),INDEX('Zutaten'!$B$5:$B$154,MATCH(A27,'Zutaten'!$A$5:$A$154,0)),IF(ISNUMBER(MATCH(A27,'Grundrezepte'!$H$5:$H$19,0)),INDEX('Grundrezepte'!$I$5:$I$19,MATCH(A27,'Grundrezepte'!$H$5:$H$19,0)),"")))</f>
        <v>kg</v>
      </c>
      <c r="D27" s="13">
        <f>IF(A27="","",IF(ISNUMBER(MATCH(A27,'Zutaten'!$A$5:$A$154,0)),INDEX('Zutaten'!$G$5:$G$154,MATCH(A27,'Zutaten'!$A$5:$A$154,0)),IF(ISNUMBER(MATCH(A27,'Grundrezepte'!$H$5:$H$19,0)),INDEX('Grundrezepte'!$J$5:$J$19,MATCH(A27,'Grundrezepte'!$H$5:$H$19,0)),"")))</f>
        <v>25</v>
      </c>
      <c r="E27" s="15">
        <f>IF(OR(A27="",NOT(ISNUMBER(B27)),NOT(ISNUMBER(D27))),"",ROUND(B27*D27,2))</f>
        <v>80</v>
      </c>
      <c r="F27" s="10" t="str">
        <f>IF(A27="","",IF(OR(ISNUMBER(MATCH(A27,'Zutaten'!$A$5:$A$154,0)),ISNUMBER(MATCH(A27,'Grundrezepte'!$H$5:$H$19,0))),IF(NOT(ISNUMBER(D27)),"Preis fehlt",IF(NOT(ISNUMBER(B27)),"Menge fehlt",IF(ISNUMBER(MATCH(A27,'Zutaten'!$A$5:$A$154,0)),"",IF(INDEX('Grundrezepte'!$K$5:$K$19,MATCH(A27,'Grundrezepte'!$H$5:$H$19,0))&gt;0,"Grundrezept unvollständig","")))),"nicht gefunden"))</f>
        <v/>
      </c>
      <c r="H27" t="str">
        <f>IF(A445="","",A445)</f>
        <v/>
      </c>
      <c r="I27" s="15" t="str">
        <f>IF(A445="","",E463)</f>
        <v/>
      </c>
      <c r="J27" s="14" t="str">
        <f>IF(A445="","",SUM(L447:L461)+IF(AND(E445&lt;&gt;"",E445&lt;&gt;"Zeilen mit Hinweis prüfen"),1,0))</f>
        <v/>
      </c>
      <c r="K27" t="str">
        <f>IF('Zutaten'!A27="","",'Zutaten'!A27)</f>
        <v/>
      </c>
      <c r="L27">
        <f>IF(F27="",0,1)</f>
        <v>0</v>
      </c>
    </row>
    <row r="28" spans="1:12" x14ac:dyDescent="0.25">
      <c r="A28" s="5" t="s">
        <v>30</v>
      </c>
      <c r="B28" s="12">
        <v>0.8</v>
      </c>
      <c r="C28" t="str">
        <f>IF(A28="","",IF(ISNUMBER(MATCH(A28,'Zutaten'!$A$5:$A$154,0)),INDEX('Zutaten'!$B$5:$B$154,MATCH(A28,'Zutaten'!$A$5:$A$154,0)),IF(ISNUMBER(MATCH(A28,'Grundrezepte'!$H$5:$H$19,0)),INDEX('Grundrezepte'!$I$5:$I$19,MATCH(A28,'Grundrezepte'!$H$5:$H$19,0)),"")))</f>
        <v>kg</v>
      </c>
      <c r="D28" s="13">
        <f>IF(A28="","",IF(ISNUMBER(MATCH(A28,'Zutaten'!$A$5:$A$154,0)),INDEX('Zutaten'!$G$5:$G$154,MATCH(A28,'Zutaten'!$A$5:$A$154,0)),IF(ISNUMBER(MATCH(A28,'Grundrezepte'!$H$5:$H$19,0)),INDEX('Grundrezepte'!$J$5:$J$19,MATCH(A28,'Grundrezepte'!$H$5:$H$19,0)),"")))</f>
        <v>3.41</v>
      </c>
      <c r="E28" s="15">
        <f>IF(OR(A28="",NOT(ISNUMBER(B28)),NOT(ISNUMBER(D28))),"",ROUND(B28*D28,2))</f>
        <v>2.73</v>
      </c>
      <c r="F28" s="10" t="str">
        <f>IF(A28="","",IF(OR(ISNUMBER(MATCH(A28,'Zutaten'!$A$5:$A$154,0)),ISNUMBER(MATCH(A28,'Grundrezepte'!$H$5:$H$19,0))),IF(NOT(ISNUMBER(D28)),"Preis fehlt",IF(NOT(ISNUMBER(B28)),"Menge fehlt",IF(ISNUMBER(MATCH(A28,'Zutaten'!$A$5:$A$154,0)),"",IF(INDEX('Grundrezepte'!$K$5:$K$19,MATCH(A28,'Grundrezepte'!$H$5:$H$19,0))&gt;0,"Grundrezept unvollständig","")))),"nicht gefunden"))</f>
        <v/>
      </c>
      <c r="H28" t="str">
        <f>IF(A465="","",A465)</f>
        <v/>
      </c>
      <c r="I28" s="15" t="str">
        <f>IF(A465="","",E483)</f>
        <v/>
      </c>
      <c r="J28" s="14" t="str">
        <f>IF(A465="","",SUM(L467:L481)+IF(AND(E465&lt;&gt;"",E465&lt;&gt;"Zeilen mit Hinweis prüfen"),1,0))</f>
        <v/>
      </c>
      <c r="K28" t="str">
        <f>IF('Zutaten'!A28="","",'Zutaten'!A28)</f>
        <v/>
      </c>
      <c r="L28">
        <f>IF(F28="",0,1)</f>
        <v>0</v>
      </c>
    </row>
    <row r="29" spans="1:12" x14ac:dyDescent="0.25">
      <c r="A29" s="5" t="s">
        <v>41</v>
      </c>
      <c r="B29" s="12">
        <v>4</v>
      </c>
      <c r="C29" t="str">
        <f>IF(A29="","",IF(ISNUMBER(MATCH(A29,'Zutaten'!$A$5:$A$154,0)),INDEX('Zutaten'!$B$5:$B$154,MATCH(A29,'Zutaten'!$A$5:$A$154,0)),IF(ISNUMBER(MATCH(A29,'Grundrezepte'!$H$5:$H$19,0)),INDEX('Grundrezepte'!$I$5:$I$19,MATCH(A29,'Grundrezepte'!$H$5:$H$19,0)),"")))</f>
        <v>l</v>
      </c>
      <c r="D29" s="13">
        <f>IF(A29="","",IF(ISNUMBER(MATCH(A29,'Zutaten'!$A$5:$A$154,0)),INDEX('Zutaten'!$G$5:$G$154,MATCH(A29,'Zutaten'!$A$5:$A$154,0)),IF(ISNUMBER(MATCH(A29,'Grundrezepte'!$H$5:$H$19,0)),INDEX('Grundrezepte'!$J$5:$J$19,MATCH(A29,'Grundrezepte'!$H$5:$H$19,0)),"")))</f>
        <v>11.3375</v>
      </c>
      <c r="E29" s="15">
        <f>IF(OR(A29="",NOT(ISNUMBER(B29)),NOT(ISNUMBER(D29))),"",ROUND(B29*D29,2))</f>
        <v>45.35</v>
      </c>
      <c r="F29" s="10" t="str">
        <f>IF(A29="","",IF(OR(ISNUMBER(MATCH(A29,'Zutaten'!$A$5:$A$154,0)),ISNUMBER(MATCH(A29,'Grundrezepte'!$H$5:$H$19,0))),IF(NOT(ISNUMBER(D29)),"Preis fehlt",IF(NOT(ISNUMBER(B29)),"Menge fehlt",IF(ISNUMBER(MATCH(A29,'Zutaten'!$A$5:$A$154,0)),"",IF(INDEX('Grundrezepte'!$K$5:$K$19,MATCH(A29,'Grundrezepte'!$H$5:$H$19,0))&gt;0,"Grundrezept unvollständig","")))),"nicht gefunden"))</f>
        <v/>
      </c>
      <c r="H29" t="str">
        <f>IF(A485="","",A485)</f>
        <v/>
      </c>
      <c r="I29" s="15" t="str">
        <f>IF(A485="","",E503)</f>
        <v/>
      </c>
      <c r="J29" s="14" t="str">
        <f>IF(A485="","",SUM(L487:L501)+IF(AND(E485&lt;&gt;"",E485&lt;&gt;"Zeilen mit Hinweis prüfen"),1,0))</f>
        <v/>
      </c>
      <c r="K29" t="str">
        <f>IF('Zutaten'!A29="","",'Zutaten'!A29)</f>
        <v/>
      </c>
      <c r="L29">
        <f>IF(F29="",0,1)</f>
        <v>0</v>
      </c>
    </row>
    <row r="30" spans="1:12" x14ac:dyDescent="0.25">
      <c r="A30" s="5"/>
      <c r="B30" s="12"/>
      <c r="C30" t="str">
        <f>IF(A30="","",IF(ISNUMBER(MATCH(A30,'Zutaten'!$A$5:$A$154,0)),INDEX('Zutaten'!$B$5:$B$154,MATCH(A30,'Zutaten'!$A$5:$A$154,0)),IF(ISNUMBER(MATCH(A30,'Grundrezepte'!$H$5:$H$19,0)),INDEX('Grundrezepte'!$I$5:$I$19,MATCH(A30,'Grundrezepte'!$H$5:$H$19,0)),"")))</f>
        <v/>
      </c>
      <c r="D30" s="13" t="str">
        <f>IF(A30="","",IF(ISNUMBER(MATCH(A30,'Zutaten'!$A$5:$A$154,0)),INDEX('Zutaten'!$G$5:$G$154,MATCH(A30,'Zutaten'!$A$5:$A$154,0)),IF(ISNUMBER(MATCH(A30,'Grundrezepte'!$H$5:$H$19,0)),INDEX('Grundrezepte'!$J$5:$J$19,MATCH(A30,'Grundrezepte'!$H$5:$H$19,0)),"")))</f>
        <v/>
      </c>
      <c r="E30" s="15" t="str">
        <f>IF(OR(A30="",NOT(ISNUMBER(B30)),NOT(ISNUMBER(D30))),"",ROUND(B30*D30,2))</f>
        <v/>
      </c>
      <c r="F30" s="10" t="str">
        <f>IF(A30="","",IF(OR(ISNUMBER(MATCH(A30,'Zutaten'!$A$5:$A$154,0)),ISNUMBER(MATCH(A30,'Grundrezepte'!$H$5:$H$19,0))),IF(NOT(ISNUMBER(D30)),"Preis fehlt",IF(NOT(ISNUMBER(B30)),"Menge fehlt",IF(ISNUMBER(MATCH(A30,'Zutaten'!$A$5:$A$154,0)),"",IF(INDEX('Grundrezepte'!$K$5:$K$19,MATCH(A30,'Grundrezepte'!$H$5:$H$19,0))&gt;0,"Grundrezept unvollständig","")))),"nicht gefunden"))</f>
        <v/>
      </c>
      <c r="H30" t="str">
        <f>IF(A505="","",A505)</f>
        <v/>
      </c>
      <c r="I30" s="15" t="str">
        <f>IF(A505="","",E523)</f>
        <v/>
      </c>
      <c r="J30" s="14" t="str">
        <f>IF(A505="","",SUM(L507:L521)+IF(AND(E505&lt;&gt;"",E505&lt;&gt;"Zeilen mit Hinweis prüfen"),1,0))</f>
        <v/>
      </c>
      <c r="K30" t="str">
        <f>IF('Zutaten'!A30="","",'Zutaten'!A30)</f>
        <v/>
      </c>
      <c r="L30">
        <f>IF(F30="",0,1)</f>
        <v>0</v>
      </c>
    </row>
    <row r="31" spans="1:12" x14ac:dyDescent="0.25">
      <c r="A31" s="5"/>
      <c r="B31" s="12"/>
      <c r="C31" t="str">
        <f>IF(A31="","",IF(ISNUMBER(MATCH(A31,'Zutaten'!$A$5:$A$154,0)),INDEX('Zutaten'!$B$5:$B$154,MATCH(A31,'Zutaten'!$A$5:$A$154,0)),IF(ISNUMBER(MATCH(A31,'Grundrezepte'!$H$5:$H$19,0)),INDEX('Grundrezepte'!$I$5:$I$19,MATCH(A31,'Grundrezepte'!$H$5:$H$19,0)),"")))</f>
        <v/>
      </c>
      <c r="D31" s="13" t="str">
        <f>IF(A31="","",IF(ISNUMBER(MATCH(A31,'Zutaten'!$A$5:$A$154,0)),INDEX('Zutaten'!$G$5:$G$154,MATCH(A31,'Zutaten'!$A$5:$A$154,0)),IF(ISNUMBER(MATCH(A31,'Grundrezepte'!$H$5:$H$19,0)),INDEX('Grundrezepte'!$J$5:$J$19,MATCH(A31,'Grundrezepte'!$H$5:$H$19,0)),"")))</f>
        <v/>
      </c>
      <c r="E31" s="15" t="str">
        <f>IF(OR(A31="",NOT(ISNUMBER(B31)),NOT(ISNUMBER(D31))),"",ROUND(B31*D31,2))</f>
        <v/>
      </c>
      <c r="F31" s="10" t="str">
        <f>IF(A31="","",IF(OR(ISNUMBER(MATCH(A31,'Zutaten'!$A$5:$A$154,0)),ISNUMBER(MATCH(A31,'Grundrezepte'!$H$5:$H$19,0))),IF(NOT(ISNUMBER(D31)),"Preis fehlt",IF(NOT(ISNUMBER(B31)),"Menge fehlt",IF(ISNUMBER(MATCH(A31,'Zutaten'!$A$5:$A$154,0)),"",IF(INDEX('Grundrezepte'!$K$5:$K$19,MATCH(A31,'Grundrezepte'!$H$5:$H$19,0))&gt;0,"Grundrezept unvollständig","")))),"nicht gefunden"))</f>
        <v/>
      </c>
      <c r="H31" t="str">
        <f>IF(A525="","",A525)</f>
        <v/>
      </c>
      <c r="I31" s="15" t="str">
        <f>IF(A525="","",E543)</f>
        <v/>
      </c>
      <c r="J31" s="14" t="str">
        <f>IF(A525="","",SUM(L527:L541)+IF(AND(E525&lt;&gt;"",E525&lt;&gt;"Zeilen mit Hinweis prüfen"),1,0))</f>
        <v/>
      </c>
      <c r="K31" t="str">
        <f>IF('Zutaten'!A31="","",'Zutaten'!A31)</f>
        <v/>
      </c>
      <c r="L31">
        <f>IF(F31="",0,1)</f>
        <v>0</v>
      </c>
    </row>
    <row r="32" spans="1:12" x14ac:dyDescent="0.25">
      <c r="A32" s="5"/>
      <c r="B32" s="12"/>
      <c r="C32" t="str">
        <f>IF(A32="","",IF(ISNUMBER(MATCH(A32,'Zutaten'!$A$5:$A$154,0)),INDEX('Zutaten'!$B$5:$B$154,MATCH(A32,'Zutaten'!$A$5:$A$154,0)),IF(ISNUMBER(MATCH(A32,'Grundrezepte'!$H$5:$H$19,0)),INDEX('Grundrezepte'!$I$5:$I$19,MATCH(A32,'Grundrezepte'!$H$5:$H$19,0)),"")))</f>
        <v/>
      </c>
      <c r="D32" s="13" t="str">
        <f>IF(A32="","",IF(ISNUMBER(MATCH(A32,'Zutaten'!$A$5:$A$154,0)),INDEX('Zutaten'!$G$5:$G$154,MATCH(A32,'Zutaten'!$A$5:$A$154,0)),IF(ISNUMBER(MATCH(A32,'Grundrezepte'!$H$5:$H$19,0)),INDEX('Grundrezepte'!$J$5:$J$19,MATCH(A32,'Grundrezepte'!$H$5:$H$19,0)),"")))</f>
        <v/>
      </c>
      <c r="E32" s="15" t="str">
        <f>IF(OR(A32="",NOT(ISNUMBER(B32)),NOT(ISNUMBER(D32))),"",ROUND(B32*D32,2))</f>
        <v/>
      </c>
      <c r="F32" s="10" t="str">
        <f>IF(A32="","",IF(OR(ISNUMBER(MATCH(A32,'Zutaten'!$A$5:$A$154,0)),ISNUMBER(MATCH(A32,'Grundrezepte'!$H$5:$H$19,0))),IF(NOT(ISNUMBER(D32)),"Preis fehlt",IF(NOT(ISNUMBER(B32)),"Menge fehlt",IF(ISNUMBER(MATCH(A32,'Zutaten'!$A$5:$A$154,0)),"",IF(INDEX('Grundrezepte'!$K$5:$K$19,MATCH(A32,'Grundrezepte'!$H$5:$H$19,0))&gt;0,"Grundrezept unvollständig","")))),"nicht gefunden"))</f>
        <v/>
      </c>
      <c r="H32" t="str">
        <f>IF(A545="","",A545)</f>
        <v/>
      </c>
      <c r="I32" s="15" t="str">
        <f>IF(A545="","",E563)</f>
        <v/>
      </c>
      <c r="J32" s="14" t="str">
        <f>IF(A545="","",SUM(L547:L561)+IF(AND(E545&lt;&gt;"",E545&lt;&gt;"Zeilen mit Hinweis prüfen"),1,0))</f>
        <v/>
      </c>
      <c r="K32" t="str">
        <f>IF('Zutaten'!A32="","",'Zutaten'!A32)</f>
        <v/>
      </c>
      <c r="L32">
        <f>IF(F32="",0,1)</f>
        <v>0</v>
      </c>
    </row>
    <row r="33" spans="1:12" x14ac:dyDescent="0.25">
      <c r="A33" s="5"/>
      <c r="B33" s="12"/>
      <c r="C33" t="str">
        <f>IF(A33="","",IF(ISNUMBER(MATCH(A33,'Zutaten'!$A$5:$A$154,0)),INDEX('Zutaten'!$B$5:$B$154,MATCH(A33,'Zutaten'!$A$5:$A$154,0)),IF(ISNUMBER(MATCH(A33,'Grundrezepte'!$H$5:$H$19,0)),INDEX('Grundrezepte'!$I$5:$I$19,MATCH(A33,'Grundrezepte'!$H$5:$H$19,0)),"")))</f>
        <v/>
      </c>
      <c r="D33" s="13" t="str">
        <f>IF(A33="","",IF(ISNUMBER(MATCH(A33,'Zutaten'!$A$5:$A$154,0)),INDEX('Zutaten'!$G$5:$G$154,MATCH(A33,'Zutaten'!$A$5:$A$154,0)),IF(ISNUMBER(MATCH(A33,'Grundrezepte'!$H$5:$H$19,0)),INDEX('Grundrezepte'!$J$5:$J$19,MATCH(A33,'Grundrezepte'!$H$5:$H$19,0)),"")))</f>
        <v/>
      </c>
      <c r="E33" s="15" t="str">
        <f>IF(OR(A33="",NOT(ISNUMBER(B33)),NOT(ISNUMBER(D33))),"",ROUND(B33*D33,2))</f>
        <v/>
      </c>
      <c r="F33" s="10" t="str">
        <f>IF(A33="","",IF(OR(ISNUMBER(MATCH(A33,'Zutaten'!$A$5:$A$154,0)),ISNUMBER(MATCH(A33,'Grundrezepte'!$H$5:$H$19,0))),IF(NOT(ISNUMBER(D33)),"Preis fehlt",IF(NOT(ISNUMBER(B33)),"Menge fehlt",IF(ISNUMBER(MATCH(A33,'Zutaten'!$A$5:$A$154,0)),"",IF(INDEX('Grundrezepte'!$K$5:$K$19,MATCH(A33,'Grundrezepte'!$H$5:$H$19,0))&gt;0,"Grundrezept unvollständig","")))),"nicht gefunden"))</f>
        <v/>
      </c>
      <c r="H33" t="str">
        <f>IF(A565="","",A565)</f>
        <v/>
      </c>
      <c r="I33" s="15" t="str">
        <f>IF(A565="","",E583)</f>
        <v/>
      </c>
      <c r="J33" s="14" t="str">
        <f>IF(A565="","",SUM(L567:L581)+IF(AND(E565&lt;&gt;"",E565&lt;&gt;"Zeilen mit Hinweis prüfen"),1,0))</f>
        <v/>
      </c>
      <c r="K33" t="str">
        <f>IF('Zutaten'!A33="","",'Zutaten'!A33)</f>
        <v/>
      </c>
      <c r="L33">
        <f>IF(F33="",0,1)</f>
        <v>0</v>
      </c>
    </row>
    <row r="34" spans="1:12" x14ac:dyDescent="0.25">
      <c r="A34" s="5"/>
      <c r="B34" s="12"/>
      <c r="C34" t="str">
        <f>IF(A34="","",IF(ISNUMBER(MATCH(A34,'Zutaten'!$A$5:$A$154,0)),INDEX('Zutaten'!$B$5:$B$154,MATCH(A34,'Zutaten'!$A$5:$A$154,0)),IF(ISNUMBER(MATCH(A34,'Grundrezepte'!$H$5:$H$19,0)),INDEX('Grundrezepte'!$I$5:$I$19,MATCH(A34,'Grundrezepte'!$H$5:$H$19,0)),"")))</f>
        <v/>
      </c>
      <c r="D34" s="13" t="str">
        <f>IF(A34="","",IF(ISNUMBER(MATCH(A34,'Zutaten'!$A$5:$A$154,0)),INDEX('Zutaten'!$G$5:$G$154,MATCH(A34,'Zutaten'!$A$5:$A$154,0)),IF(ISNUMBER(MATCH(A34,'Grundrezepte'!$H$5:$H$19,0)),INDEX('Grundrezepte'!$J$5:$J$19,MATCH(A34,'Grundrezepte'!$H$5:$H$19,0)),"")))</f>
        <v/>
      </c>
      <c r="E34" s="15" t="str">
        <f>IF(OR(A34="",NOT(ISNUMBER(B34)),NOT(ISNUMBER(D34))),"",ROUND(B34*D34,2))</f>
        <v/>
      </c>
      <c r="F34" s="10" t="str">
        <f>IF(A34="","",IF(OR(ISNUMBER(MATCH(A34,'Zutaten'!$A$5:$A$154,0)),ISNUMBER(MATCH(A34,'Grundrezepte'!$H$5:$H$19,0))),IF(NOT(ISNUMBER(D34)),"Preis fehlt",IF(NOT(ISNUMBER(B34)),"Menge fehlt",IF(ISNUMBER(MATCH(A34,'Zutaten'!$A$5:$A$154,0)),"",IF(INDEX('Grundrezepte'!$K$5:$K$19,MATCH(A34,'Grundrezepte'!$H$5:$H$19,0))&gt;0,"Grundrezept unvollständig","")))),"nicht gefunden"))</f>
        <v/>
      </c>
      <c r="H34" t="str">
        <f>IF(A585="","",A585)</f>
        <v/>
      </c>
      <c r="I34" s="15" t="str">
        <f>IF(A585="","",E603)</f>
        <v/>
      </c>
      <c r="J34" s="14" t="str">
        <f>IF(A585="","",SUM(L587:L601)+IF(AND(E585&lt;&gt;"",E585&lt;&gt;"Zeilen mit Hinweis prüfen"),1,0))</f>
        <v/>
      </c>
      <c r="K34" t="str">
        <f>IF('Zutaten'!A34="","",'Zutaten'!A34)</f>
        <v/>
      </c>
      <c r="L34">
        <f>IF(F34="",0,1)</f>
        <v>0</v>
      </c>
    </row>
    <row r="35" spans="1:12" x14ac:dyDescent="0.25">
      <c r="A35" s="5"/>
      <c r="B35" s="12"/>
      <c r="C35" t="str">
        <f>IF(A35="","",IF(ISNUMBER(MATCH(A35,'Zutaten'!$A$5:$A$154,0)),INDEX('Zutaten'!$B$5:$B$154,MATCH(A35,'Zutaten'!$A$5:$A$154,0)),IF(ISNUMBER(MATCH(A35,'Grundrezepte'!$H$5:$H$19,0)),INDEX('Grundrezepte'!$I$5:$I$19,MATCH(A35,'Grundrezepte'!$H$5:$H$19,0)),"")))</f>
        <v/>
      </c>
      <c r="D35" s="13" t="str">
        <f>IF(A35="","",IF(ISNUMBER(MATCH(A35,'Zutaten'!$A$5:$A$154,0)),INDEX('Zutaten'!$G$5:$G$154,MATCH(A35,'Zutaten'!$A$5:$A$154,0)),IF(ISNUMBER(MATCH(A35,'Grundrezepte'!$H$5:$H$19,0)),INDEX('Grundrezepte'!$J$5:$J$19,MATCH(A35,'Grundrezepte'!$H$5:$H$19,0)),"")))</f>
        <v/>
      </c>
      <c r="E35" s="15" t="str">
        <f>IF(OR(A35="",NOT(ISNUMBER(B35)),NOT(ISNUMBER(D35))),"",ROUND(B35*D35,2))</f>
        <v/>
      </c>
      <c r="F35" s="10" t="str">
        <f>IF(A35="","",IF(OR(ISNUMBER(MATCH(A35,'Zutaten'!$A$5:$A$154,0)),ISNUMBER(MATCH(A35,'Grundrezepte'!$H$5:$H$19,0))),IF(NOT(ISNUMBER(D35)),"Preis fehlt",IF(NOT(ISNUMBER(B35)),"Menge fehlt",IF(ISNUMBER(MATCH(A35,'Zutaten'!$A$5:$A$154,0)),"",IF(INDEX('Grundrezepte'!$K$5:$K$19,MATCH(A35,'Grundrezepte'!$H$5:$H$19,0))&gt;0,"Grundrezept unvollständig","")))),"nicht gefunden"))</f>
        <v/>
      </c>
      <c r="K35" t="str">
        <f>IF('Zutaten'!A35="","",'Zutaten'!A35)</f>
        <v/>
      </c>
      <c r="L35">
        <f>IF(F35="",0,1)</f>
        <v>0</v>
      </c>
    </row>
    <row r="36" spans="1:12" x14ac:dyDescent="0.25">
      <c r="A36" s="5"/>
      <c r="B36" s="12"/>
      <c r="C36" t="str">
        <f>IF(A36="","",IF(ISNUMBER(MATCH(A36,'Zutaten'!$A$5:$A$154,0)),INDEX('Zutaten'!$B$5:$B$154,MATCH(A36,'Zutaten'!$A$5:$A$154,0)),IF(ISNUMBER(MATCH(A36,'Grundrezepte'!$H$5:$H$19,0)),INDEX('Grundrezepte'!$I$5:$I$19,MATCH(A36,'Grundrezepte'!$H$5:$H$19,0)),"")))</f>
        <v/>
      </c>
      <c r="D36" s="13" t="str">
        <f>IF(A36="","",IF(ISNUMBER(MATCH(A36,'Zutaten'!$A$5:$A$154,0)),INDEX('Zutaten'!$G$5:$G$154,MATCH(A36,'Zutaten'!$A$5:$A$154,0)),IF(ISNUMBER(MATCH(A36,'Grundrezepte'!$H$5:$H$19,0)),INDEX('Grundrezepte'!$J$5:$J$19,MATCH(A36,'Grundrezepte'!$H$5:$H$19,0)),"")))</f>
        <v/>
      </c>
      <c r="E36" s="15" t="str">
        <f>IF(OR(A36="",NOT(ISNUMBER(B36)),NOT(ISNUMBER(D36))),"",ROUND(B36*D36,2))</f>
        <v/>
      </c>
      <c r="F36" s="10" t="str">
        <f>IF(A36="","",IF(OR(ISNUMBER(MATCH(A36,'Zutaten'!$A$5:$A$154,0)),ISNUMBER(MATCH(A36,'Grundrezepte'!$H$5:$H$19,0))),IF(NOT(ISNUMBER(D36)),"Preis fehlt",IF(NOT(ISNUMBER(B36)),"Menge fehlt",IF(ISNUMBER(MATCH(A36,'Zutaten'!$A$5:$A$154,0)),"",IF(INDEX('Grundrezepte'!$K$5:$K$19,MATCH(A36,'Grundrezepte'!$H$5:$H$19,0))&gt;0,"Grundrezept unvollständig","")))),"nicht gefunden"))</f>
        <v/>
      </c>
      <c r="K36" t="str">
        <f>IF('Zutaten'!A36="","",'Zutaten'!A36)</f>
        <v/>
      </c>
      <c r="L36">
        <f>IF(F36="",0,1)</f>
        <v>0</v>
      </c>
    </row>
    <row r="37" spans="1:12" x14ac:dyDescent="0.25">
      <c r="A37" s="5"/>
      <c r="B37" s="12"/>
      <c r="C37" t="str">
        <f>IF(A37="","",IF(ISNUMBER(MATCH(A37,'Zutaten'!$A$5:$A$154,0)),INDEX('Zutaten'!$B$5:$B$154,MATCH(A37,'Zutaten'!$A$5:$A$154,0)),IF(ISNUMBER(MATCH(A37,'Grundrezepte'!$H$5:$H$19,0)),INDEX('Grundrezepte'!$I$5:$I$19,MATCH(A37,'Grundrezepte'!$H$5:$H$19,0)),"")))</f>
        <v/>
      </c>
      <c r="D37" s="13" t="str">
        <f>IF(A37="","",IF(ISNUMBER(MATCH(A37,'Zutaten'!$A$5:$A$154,0)),INDEX('Zutaten'!$G$5:$G$154,MATCH(A37,'Zutaten'!$A$5:$A$154,0)),IF(ISNUMBER(MATCH(A37,'Grundrezepte'!$H$5:$H$19,0)),INDEX('Grundrezepte'!$J$5:$J$19,MATCH(A37,'Grundrezepte'!$H$5:$H$19,0)),"")))</f>
        <v/>
      </c>
      <c r="E37" s="15" t="str">
        <f>IF(OR(A37="",NOT(ISNUMBER(B37)),NOT(ISNUMBER(D37))),"",ROUND(B37*D37,2))</f>
        <v/>
      </c>
      <c r="F37" s="10" t="str">
        <f>IF(A37="","",IF(OR(ISNUMBER(MATCH(A37,'Zutaten'!$A$5:$A$154,0)),ISNUMBER(MATCH(A37,'Grundrezepte'!$H$5:$H$19,0))),IF(NOT(ISNUMBER(D37)),"Preis fehlt",IF(NOT(ISNUMBER(B37)),"Menge fehlt",IF(ISNUMBER(MATCH(A37,'Zutaten'!$A$5:$A$154,0)),"",IF(INDEX('Grundrezepte'!$K$5:$K$19,MATCH(A37,'Grundrezepte'!$H$5:$H$19,0))&gt;0,"Grundrezept unvollständig","")))),"nicht gefunden"))</f>
        <v/>
      </c>
      <c r="K37" t="str">
        <f>IF('Zutaten'!A37="","",'Zutaten'!A37)</f>
        <v/>
      </c>
      <c r="L37">
        <f>IF(F37="",0,1)</f>
        <v>0</v>
      </c>
    </row>
    <row r="38" spans="1:12" x14ac:dyDescent="0.25">
      <c r="A38" s="5"/>
      <c r="B38" s="12"/>
      <c r="C38" t="str">
        <f>IF(A38="","",IF(ISNUMBER(MATCH(A38,'Zutaten'!$A$5:$A$154,0)),INDEX('Zutaten'!$B$5:$B$154,MATCH(A38,'Zutaten'!$A$5:$A$154,0)),IF(ISNUMBER(MATCH(A38,'Grundrezepte'!$H$5:$H$19,0)),INDEX('Grundrezepte'!$I$5:$I$19,MATCH(A38,'Grundrezepte'!$H$5:$H$19,0)),"")))</f>
        <v/>
      </c>
      <c r="D38" s="13" t="str">
        <f>IF(A38="","",IF(ISNUMBER(MATCH(A38,'Zutaten'!$A$5:$A$154,0)),INDEX('Zutaten'!$G$5:$G$154,MATCH(A38,'Zutaten'!$A$5:$A$154,0)),IF(ISNUMBER(MATCH(A38,'Grundrezepte'!$H$5:$H$19,0)),INDEX('Grundrezepte'!$J$5:$J$19,MATCH(A38,'Grundrezepte'!$H$5:$H$19,0)),"")))</f>
        <v/>
      </c>
      <c r="E38" s="15" t="str">
        <f>IF(OR(A38="",NOT(ISNUMBER(B38)),NOT(ISNUMBER(D38))),"",ROUND(B38*D38,2))</f>
        <v/>
      </c>
      <c r="F38" s="10" t="str">
        <f>IF(A38="","",IF(OR(ISNUMBER(MATCH(A38,'Zutaten'!$A$5:$A$154,0)),ISNUMBER(MATCH(A38,'Grundrezepte'!$H$5:$H$19,0))),IF(NOT(ISNUMBER(D38)),"Preis fehlt",IF(NOT(ISNUMBER(B38)),"Menge fehlt",IF(ISNUMBER(MATCH(A38,'Zutaten'!$A$5:$A$154,0)),"",IF(INDEX('Grundrezepte'!$K$5:$K$19,MATCH(A38,'Grundrezepte'!$H$5:$H$19,0))&gt;0,"Grundrezept unvollständig","")))),"nicht gefunden"))</f>
        <v/>
      </c>
      <c r="K38" t="str">
        <f>IF('Zutaten'!A38="","",'Zutaten'!A38)</f>
        <v/>
      </c>
      <c r="L38">
        <f>IF(F38="",0,1)</f>
        <v>0</v>
      </c>
    </row>
    <row r="39" spans="1:12" x14ac:dyDescent="0.25">
      <c r="A39" s="5"/>
      <c r="B39" s="12"/>
      <c r="C39" t="str">
        <f>IF(A39="","",IF(ISNUMBER(MATCH(A39,'Zutaten'!$A$5:$A$154,0)),INDEX('Zutaten'!$B$5:$B$154,MATCH(A39,'Zutaten'!$A$5:$A$154,0)),IF(ISNUMBER(MATCH(A39,'Grundrezepte'!$H$5:$H$19,0)),INDEX('Grundrezepte'!$I$5:$I$19,MATCH(A39,'Grundrezepte'!$H$5:$H$19,0)),"")))</f>
        <v/>
      </c>
      <c r="D39" s="13" t="str">
        <f>IF(A39="","",IF(ISNUMBER(MATCH(A39,'Zutaten'!$A$5:$A$154,0)),INDEX('Zutaten'!$G$5:$G$154,MATCH(A39,'Zutaten'!$A$5:$A$154,0)),IF(ISNUMBER(MATCH(A39,'Grundrezepte'!$H$5:$H$19,0)),INDEX('Grundrezepte'!$J$5:$J$19,MATCH(A39,'Grundrezepte'!$H$5:$H$19,0)),"")))</f>
        <v/>
      </c>
      <c r="E39" s="15" t="str">
        <f>IF(OR(A39="",NOT(ISNUMBER(B39)),NOT(ISNUMBER(D39))),"",ROUND(B39*D39,2))</f>
        <v/>
      </c>
      <c r="F39" s="10" t="str">
        <f>IF(A39="","",IF(OR(ISNUMBER(MATCH(A39,'Zutaten'!$A$5:$A$154,0)),ISNUMBER(MATCH(A39,'Grundrezepte'!$H$5:$H$19,0))),IF(NOT(ISNUMBER(D39)),"Preis fehlt",IF(NOT(ISNUMBER(B39)),"Menge fehlt",IF(ISNUMBER(MATCH(A39,'Zutaten'!$A$5:$A$154,0)),"",IF(INDEX('Grundrezepte'!$K$5:$K$19,MATCH(A39,'Grundrezepte'!$H$5:$H$19,0))&gt;0,"Grundrezept unvollständig","")))),"nicht gefunden"))</f>
        <v/>
      </c>
      <c r="K39" t="str">
        <f>IF('Zutaten'!A39="","",'Zutaten'!A39)</f>
        <v/>
      </c>
      <c r="L39">
        <f>IF(F39="",0,1)</f>
        <v>0</v>
      </c>
    </row>
    <row r="40" spans="1:12" x14ac:dyDescent="0.25">
      <c r="A40" s="5"/>
      <c r="B40" s="12"/>
      <c r="C40" t="str">
        <f>IF(A40="","",IF(ISNUMBER(MATCH(A40,'Zutaten'!$A$5:$A$154,0)),INDEX('Zutaten'!$B$5:$B$154,MATCH(A40,'Zutaten'!$A$5:$A$154,0)),IF(ISNUMBER(MATCH(A40,'Grundrezepte'!$H$5:$H$19,0)),INDEX('Grundrezepte'!$I$5:$I$19,MATCH(A40,'Grundrezepte'!$H$5:$H$19,0)),"")))</f>
        <v/>
      </c>
      <c r="D40" s="13" t="str">
        <f>IF(A40="","",IF(ISNUMBER(MATCH(A40,'Zutaten'!$A$5:$A$154,0)),INDEX('Zutaten'!$G$5:$G$154,MATCH(A40,'Zutaten'!$A$5:$A$154,0)),IF(ISNUMBER(MATCH(A40,'Grundrezepte'!$H$5:$H$19,0)),INDEX('Grundrezepte'!$J$5:$J$19,MATCH(A40,'Grundrezepte'!$H$5:$H$19,0)),"")))</f>
        <v/>
      </c>
      <c r="E40" s="15" t="str">
        <f>IF(OR(A40="",NOT(ISNUMBER(B40)),NOT(ISNUMBER(D40))),"",ROUND(B40*D40,2))</f>
        <v/>
      </c>
      <c r="F40" s="10" t="str">
        <f>IF(A40="","",IF(OR(ISNUMBER(MATCH(A40,'Zutaten'!$A$5:$A$154,0)),ISNUMBER(MATCH(A40,'Grundrezepte'!$H$5:$H$19,0))),IF(NOT(ISNUMBER(D40)),"Preis fehlt",IF(NOT(ISNUMBER(B40)),"Menge fehlt",IF(ISNUMBER(MATCH(A40,'Zutaten'!$A$5:$A$154,0)),"",IF(INDEX('Grundrezepte'!$K$5:$K$19,MATCH(A40,'Grundrezepte'!$H$5:$H$19,0))&gt;0,"Grundrezept unvollständig","")))),"nicht gefunden"))</f>
        <v/>
      </c>
      <c r="K40" t="str">
        <f>IF('Zutaten'!A40="","",'Zutaten'!A40)</f>
        <v/>
      </c>
      <c r="L40">
        <f>IF(F40="",0,1)</f>
        <v>0</v>
      </c>
    </row>
    <row r="41" spans="1:12" x14ac:dyDescent="0.25">
      <c r="A41" s="5"/>
      <c r="B41" s="12"/>
      <c r="C41" t="str">
        <f>IF(A41="","",IF(ISNUMBER(MATCH(A41,'Zutaten'!$A$5:$A$154,0)),INDEX('Zutaten'!$B$5:$B$154,MATCH(A41,'Zutaten'!$A$5:$A$154,0)),IF(ISNUMBER(MATCH(A41,'Grundrezepte'!$H$5:$H$19,0)),INDEX('Grundrezepte'!$I$5:$I$19,MATCH(A41,'Grundrezepte'!$H$5:$H$19,0)),"")))</f>
        <v/>
      </c>
      <c r="D41" s="13" t="str">
        <f>IF(A41="","",IF(ISNUMBER(MATCH(A41,'Zutaten'!$A$5:$A$154,0)),INDEX('Zutaten'!$G$5:$G$154,MATCH(A41,'Zutaten'!$A$5:$A$154,0)),IF(ISNUMBER(MATCH(A41,'Grundrezepte'!$H$5:$H$19,0)),INDEX('Grundrezepte'!$J$5:$J$19,MATCH(A41,'Grundrezepte'!$H$5:$H$19,0)),"")))</f>
        <v/>
      </c>
      <c r="E41" s="15" t="str">
        <f>IF(OR(A41="",NOT(ISNUMBER(B41)),NOT(ISNUMBER(D41))),"",ROUND(B41*D41,2))</f>
        <v/>
      </c>
      <c r="F41" s="10" t="str">
        <f>IF(A41="","",IF(OR(ISNUMBER(MATCH(A41,'Zutaten'!$A$5:$A$154,0)),ISNUMBER(MATCH(A41,'Grundrezepte'!$H$5:$H$19,0))),IF(NOT(ISNUMBER(D41)),"Preis fehlt",IF(NOT(ISNUMBER(B41)),"Menge fehlt",IF(ISNUMBER(MATCH(A41,'Zutaten'!$A$5:$A$154,0)),"",IF(INDEX('Grundrezepte'!$K$5:$K$19,MATCH(A41,'Grundrezepte'!$H$5:$H$19,0))&gt;0,"Grundrezept unvollständig","")))),"nicht gefunden"))</f>
        <v/>
      </c>
      <c r="K41" t="str">
        <f>IF('Zutaten'!A41="","",'Zutaten'!A41)</f>
        <v/>
      </c>
      <c r="L41">
        <f>IF(F41="",0,1)</f>
        <v>0</v>
      </c>
    </row>
    <row r="42" spans="1:11" x14ac:dyDescent="0.25">
      <c r="A42" s="16" t="s">
        <v>47</v>
      </c>
      <c r="E42" s="9">
        <f>IF(A25="","",ROUND(SUM(E27:E41),2))</f>
        <v>128.08</v>
      </c>
      <c r="K42" t="str">
        <f>IF('Zutaten'!A42="","",'Zutaten'!A42)</f>
        <v/>
      </c>
    </row>
    <row r="43" spans="1:11" x14ac:dyDescent="0.25">
      <c r="A43" s="16" t="s">
        <v>50</v>
      </c>
      <c r="E43" s="9">
        <f>IF(OR(A25="",NOT(ISNUMBER(C25))),"",IF(C25&lt;=0,"",ROUND(E42/C25,2)))</f>
        <v>6.4</v>
      </c>
      <c r="K43" t="str">
        <f>IF('Zutaten'!A43="","",'Zutaten'!A43)</f>
        <v/>
      </c>
    </row>
    <row r="44" spans="11:11" x14ac:dyDescent="0.25">
      <c r="K44" t="str">
        <f>IF('Zutaten'!A44="","",'Zutaten'!A44)</f>
        <v/>
      </c>
    </row>
    <row r="45" spans="1:11" x14ac:dyDescent="0.25">
      <c r="A45" s="11"/>
      <c r="B45" s="2" t="s">
        <v>52</v>
      </c>
      <c r="C45" s="5"/>
      <c r="D45" s="2" t="str">
        <f>IF(C45=1,"Portion","Portionen")</f>
        <v>Portionen</v>
      </c>
      <c r="E45" s="10" t="str">
        <f>IF(A45="","",IF(COUNTIF($H$5:$H$34,A45)&gt;1,"Name doppelt, nur der erste zählt",IF(NOT(ISNUMBER(C45)),"«ergibt … Portionen» fehlt",IF(C45&lt;=0,"«ergibt … Portionen» fehlt",IF(SUM(L47:L61)&gt;0,"Zeilen mit Hinweis prüfen","")))))</f>
        <v/>
      </c>
      <c r="K45" t="str">
        <f>IF('Zutaten'!A45="","",'Zutaten'!A45)</f>
        <v/>
      </c>
    </row>
    <row r="46" spans="1:11" x14ac:dyDescent="0.25">
      <c r="A46" s="4" t="s">
        <v>43</v>
      </c>
      <c r="B46" s="4" t="s">
        <v>44</v>
      </c>
      <c r="C46" s="4" t="s">
        <v>18</v>
      </c>
      <c r="D46" s="4" t="s">
        <v>45</v>
      </c>
      <c r="E46" s="4" t="s">
        <v>46</v>
      </c>
      <c r="F46" s="4" t="s">
        <v>24</v>
      </c>
      <c r="K46" t="str">
        <f>IF('Zutaten'!A46="","",'Zutaten'!A46)</f>
        <v/>
      </c>
    </row>
    <row r="47" spans="1:12" x14ac:dyDescent="0.25">
      <c r="A47" s="5"/>
      <c r="B47" s="12"/>
      <c r="C47" t="str">
        <f>IF(A47="","",IF(ISNUMBER(MATCH(A47,'Zutaten'!$A$5:$A$154,0)),INDEX('Zutaten'!$B$5:$B$154,MATCH(A47,'Zutaten'!$A$5:$A$154,0)),IF(ISNUMBER(MATCH(A47,'Grundrezepte'!$H$5:$H$19,0)),INDEX('Grundrezepte'!$I$5:$I$19,MATCH(A47,'Grundrezepte'!$H$5:$H$19,0)),"")))</f>
        <v/>
      </c>
      <c r="D47" s="13" t="str">
        <f>IF(A47="","",IF(ISNUMBER(MATCH(A47,'Zutaten'!$A$5:$A$154,0)),INDEX('Zutaten'!$G$5:$G$154,MATCH(A47,'Zutaten'!$A$5:$A$154,0)),IF(ISNUMBER(MATCH(A47,'Grundrezepte'!$H$5:$H$19,0)),INDEX('Grundrezepte'!$J$5:$J$19,MATCH(A47,'Grundrezepte'!$H$5:$H$19,0)),"")))</f>
        <v/>
      </c>
      <c r="E47" s="15" t="str">
        <f>IF(OR(A47="",NOT(ISNUMBER(B47)),NOT(ISNUMBER(D47))),"",ROUND(B47*D47,2))</f>
        <v/>
      </c>
      <c r="F47" s="10" t="str">
        <f>IF(A47="","",IF(OR(ISNUMBER(MATCH(A47,'Zutaten'!$A$5:$A$154,0)),ISNUMBER(MATCH(A47,'Grundrezepte'!$H$5:$H$19,0))),IF(NOT(ISNUMBER(D47)),"Preis fehlt",IF(NOT(ISNUMBER(B47)),"Menge fehlt",IF(ISNUMBER(MATCH(A47,'Zutaten'!$A$5:$A$154,0)),"",IF(INDEX('Grundrezepte'!$K$5:$K$19,MATCH(A47,'Grundrezepte'!$H$5:$H$19,0))&gt;0,"Grundrezept unvollständig","")))),"nicht gefunden"))</f>
        <v/>
      </c>
      <c r="K47" t="str">
        <f>IF('Zutaten'!A47="","",'Zutaten'!A47)</f>
        <v/>
      </c>
      <c r="L47">
        <f>IF(F47="",0,1)</f>
        <v>0</v>
      </c>
    </row>
    <row r="48" spans="1:12" x14ac:dyDescent="0.25">
      <c r="A48" s="5"/>
      <c r="B48" s="12"/>
      <c r="C48" t="str">
        <f>IF(A48="","",IF(ISNUMBER(MATCH(A48,'Zutaten'!$A$5:$A$154,0)),INDEX('Zutaten'!$B$5:$B$154,MATCH(A48,'Zutaten'!$A$5:$A$154,0)),IF(ISNUMBER(MATCH(A48,'Grundrezepte'!$H$5:$H$19,0)),INDEX('Grundrezepte'!$I$5:$I$19,MATCH(A48,'Grundrezepte'!$H$5:$H$19,0)),"")))</f>
        <v/>
      </c>
      <c r="D48" s="13" t="str">
        <f>IF(A48="","",IF(ISNUMBER(MATCH(A48,'Zutaten'!$A$5:$A$154,0)),INDEX('Zutaten'!$G$5:$G$154,MATCH(A48,'Zutaten'!$A$5:$A$154,0)),IF(ISNUMBER(MATCH(A48,'Grundrezepte'!$H$5:$H$19,0)),INDEX('Grundrezepte'!$J$5:$J$19,MATCH(A48,'Grundrezepte'!$H$5:$H$19,0)),"")))</f>
        <v/>
      </c>
      <c r="E48" s="15" t="str">
        <f>IF(OR(A48="",NOT(ISNUMBER(B48)),NOT(ISNUMBER(D48))),"",ROUND(B48*D48,2))</f>
        <v/>
      </c>
      <c r="F48" s="10" t="str">
        <f>IF(A48="","",IF(OR(ISNUMBER(MATCH(A48,'Zutaten'!$A$5:$A$154,0)),ISNUMBER(MATCH(A48,'Grundrezepte'!$H$5:$H$19,0))),IF(NOT(ISNUMBER(D48)),"Preis fehlt",IF(NOT(ISNUMBER(B48)),"Menge fehlt",IF(ISNUMBER(MATCH(A48,'Zutaten'!$A$5:$A$154,0)),"",IF(INDEX('Grundrezepte'!$K$5:$K$19,MATCH(A48,'Grundrezepte'!$H$5:$H$19,0))&gt;0,"Grundrezept unvollständig","")))),"nicht gefunden"))</f>
        <v/>
      </c>
      <c r="K48" t="str">
        <f>IF('Zutaten'!A48="","",'Zutaten'!A48)</f>
        <v/>
      </c>
      <c r="L48">
        <f>IF(F48="",0,1)</f>
        <v>0</v>
      </c>
    </row>
    <row r="49" spans="1:12" x14ac:dyDescent="0.25">
      <c r="A49" s="5"/>
      <c r="B49" s="12"/>
      <c r="C49" t="str">
        <f>IF(A49="","",IF(ISNUMBER(MATCH(A49,'Zutaten'!$A$5:$A$154,0)),INDEX('Zutaten'!$B$5:$B$154,MATCH(A49,'Zutaten'!$A$5:$A$154,0)),IF(ISNUMBER(MATCH(A49,'Grundrezepte'!$H$5:$H$19,0)),INDEX('Grundrezepte'!$I$5:$I$19,MATCH(A49,'Grundrezepte'!$H$5:$H$19,0)),"")))</f>
        <v/>
      </c>
      <c r="D49" s="13" t="str">
        <f>IF(A49="","",IF(ISNUMBER(MATCH(A49,'Zutaten'!$A$5:$A$154,0)),INDEX('Zutaten'!$G$5:$G$154,MATCH(A49,'Zutaten'!$A$5:$A$154,0)),IF(ISNUMBER(MATCH(A49,'Grundrezepte'!$H$5:$H$19,0)),INDEX('Grundrezepte'!$J$5:$J$19,MATCH(A49,'Grundrezepte'!$H$5:$H$19,0)),"")))</f>
        <v/>
      </c>
      <c r="E49" s="15" t="str">
        <f>IF(OR(A49="",NOT(ISNUMBER(B49)),NOT(ISNUMBER(D49))),"",ROUND(B49*D49,2))</f>
        <v/>
      </c>
      <c r="F49" s="10" t="str">
        <f>IF(A49="","",IF(OR(ISNUMBER(MATCH(A49,'Zutaten'!$A$5:$A$154,0)),ISNUMBER(MATCH(A49,'Grundrezepte'!$H$5:$H$19,0))),IF(NOT(ISNUMBER(D49)),"Preis fehlt",IF(NOT(ISNUMBER(B49)),"Menge fehlt",IF(ISNUMBER(MATCH(A49,'Zutaten'!$A$5:$A$154,0)),"",IF(INDEX('Grundrezepte'!$K$5:$K$19,MATCH(A49,'Grundrezepte'!$H$5:$H$19,0))&gt;0,"Grundrezept unvollständig","")))),"nicht gefunden"))</f>
        <v/>
      </c>
      <c r="K49" t="str">
        <f>IF('Zutaten'!A49="","",'Zutaten'!A49)</f>
        <v/>
      </c>
      <c r="L49">
        <f>IF(F49="",0,1)</f>
        <v>0</v>
      </c>
    </row>
    <row r="50" spans="1:12" x14ac:dyDescent="0.25">
      <c r="A50" s="5"/>
      <c r="B50" s="12"/>
      <c r="C50" t="str">
        <f>IF(A50="","",IF(ISNUMBER(MATCH(A50,'Zutaten'!$A$5:$A$154,0)),INDEX('Zutaten'!$B$5:$B$154,MATCH(A50,'Zutaten'!$A$5:$A$154,0)),IF(ISNUMBER(MATCH(A50,'Grundrezepte'!$H$5:$H$19,0)),INDEX('Grundrezepte'!$I$5:$I$19,MATCH(A50,'Grundrezepte'!$H$5:$H$19,0)),"")))</f>
        <v/>
      </c>
      <c r="D50" s="13" t="str">
        <f>IF(A50="","",IF(ISNUMBER(MATCH(A50,'Zutaten'!$A$5:$A$154,0)),INDEX('Zutaten'!$G$5:$G$154,MATCH(A50,'Zutaten'!$A$5:$A$154,0)),IF(ISNUMBER(MATCH(A50,'Grundrezepte'!$H$5:$H$19,0)),INDEX('Grundrezepte'!$J$5:$J$19,MATCH(A50,'Grundrezepte'!$H$5:$H$19,0)),"")))</f>
        <v/>
      </c>
      <c r="E50" s="15" t="str">
        <f>IF(OR(A50="",NOT(ISNUMBER(B50)),NOT(ISNUMBER(D50))),"",ROUND(B50*D50,2))</f>
        <v/>
      </c>
      <c r="F50" s="10" t="str">
        <f>IF(A50="","",IF(OR(ISNUMBER(MATCH(A50,'Zutaten'!$A$5:$A$154,0)),ISNUMBER(MATCH(A50,'Grundrezepte'!$H$5:$H$19,0))),IF(NOT(ISNUMBER(D50)),"Preis fehlt",IF(NOT(ISNUMBER(B50)),"Menge fehlt",IF(ISNUMBER(MATCH(A50,'Zutaten'!$A$5:$A$154,0)),"",IF(INDEX('Grundrezepte'!$K$5:$K$19,MATCH(A50,'Grundrezepte'!$H$5:$H$19,0))&gt;0,"Grundrezept unvollständig","")))),"nicht gefunden"))</f>
        <v/>
      </c>
      <c r="K50" t="str">
        <f>IF('Zutaten'!A50="","",'Zutaten'!A50)</f>
        <v/>
      </c>
      <c r="L50">
        <f>IF(F50="",0,1)</f>
        <v>0</v>
      </c>
    </row>
    <row r="51" spans="1:12" x14ac:dyDescent="0.25">
      <c r="A51" s="5"/>
      <c r="B51" s="12"/>
      <c r="C51" t="str">
        <f>IF(A51="","",IF(ISNUMBER(MATCH(A51,'Zutaten'!$A$5:$A$154,0)),INDEX('Zutaten'!$B$5:$B$154,MATCH(A51,'Zutaten'!$A$5:$A$154,0)),IF(ISNUMBER(MATCH(A51,'Grundrezepte'!$H$5:$H$19,0)),INDEX('Grundrezepte'!$I$5:$I$19,MATCH(A51,'Grundrezepte'!$H$5:$H$19,0)),"")))</f>
        <v/>
      </c>
      <c r="D51" s="13" t="str">
        <f>IF(A51="","",IF(ISNUMBER(MATCH(A51,'Zutaten'!$A$5:$A$154,0)),INDEX('Zutaten'!$G$5:$G$154,MATCH(A51,'Zutaten'!$A$5:$A$154,0)),IF(ISNUMBER(MATCH(A51,'Grundrezepte'!$H$5:$H$19,0)),INDEX('Grundrezepte'!$J$5:$J$19,MATCH(A51,'Grundrezepte'!$H$5:$H$19,0)),"")))</f>
        <v/>
      </c>
      <c r="E51" s="15" t="str">
        <f>IF(OR(A51="",NOT(ISNUMBER(B51)),NOT(ISNUMBER(D51))),"",ROUND(B51*D51,2))</f>
        <v/>
      </c>
      <c r="F51" s="10" t="str">
        <f>IF(A51="","",IF(OR(ISNUMBER(MATCH(A51,'Zutaten'!$A$5:$A$154,0)),ISNUMBER(MATCH(A51,'Grundrezepte'!$H$5:$H$19,0))),IF(NOT(ISNUMBER(D51)),"Preis fehlt",IF(NOT(ISNUMBER(B51)),"Menge fehlt",IF(ISNUMBER(MATCH(A51,'Zutaten'!$A$5:$A$154,0)),"",IF(INDEX('Grundrezepte'!$K$5:$K$19,MATCH(A51,'Grundrezepte'!$H$5:$H$19,0))&gt;0,"Grundrezept unvollständig","")))),"nicht gefunden"))</f>
        <v/>
      </c>
      <c r="K51" t="str">
        <f>IF('Zutaten'!A51="","",'Zutaten'!A51)</f>
        <v/>
      </c>
      <c r="L51">
        <f>IF(F51="",0,1)</f>
        <v>0</v>
      </c>
    </row>
    <row r="52" spans="1:12" x14ac:dyDescent="0.25">
      <c r="A52" s="5"/>
      <c r="B52" s="12"/>
      <c r="C52" t="str">
        <f>IF(A52="","",IF(ISNUMBER(MATCH(A52,'Zutaten'!$A$5:$A$154,0)),INDEX('Zutaten'!$B$5:$B$154,MATCH(A52,'Zutaten'!$A$5:$A$154,0)),IF(ISNUMBER(MATCH(A52,'Grundrezepte'!$H$5:$H$19,0)),INDEX('Grundrezepte'!$I$5:$I$19,MATCH(A52,'Grundrezepte'!$H$5:$H$19,0)),"")))</f>
        <v/>
      </c>
      <c r="D52" s="13" t="str">
        <f>IF(A52="","",IF(ISNUMBER(MATCH(A52,'Zutaten'!$A$5:$A$154,0)),INDEX('Zutaten'!$G$5:$G$154,MATCH(A52,'Zutaten'!$A$5:$A$154,0)),IF(ISNUMBER(MATCH(A52,'Grundrezepte'!$H$5:$H$19,0)),INDEX('Grundrezepte'!$J$5:$J$19,MATCH(A52,'Grundrezepte'!$H$5:$H$19,0)),"")))</f>
        <v/>
      </c>
      <c r="E52" s="15" t="str">
        <f>IF(OR(A52="",NOT(ISNUMBER(B52)),NOT(ISNUMBER(D52))),"",ROUND(B52*D52,2))</f>
        <v/>
      </c>
      <c r="F52" s="10" t="str">
        <f>IF(A52="","",IF(OR(ISNUMBER(MATCH(A52,'Zutaten'!$A$5:$A$154,0)),ISNUMBER(MATCH(A52,'Grundrezepte'!$H$5:$H$19,0))),IF(NOT(ISNUMBER(D52)),"Preis fehlt",IF(NOT(ISNUMBER(B52)),"Menge fehlt",IF(ISNUMBER(MATCH(A52,'Zutaten'!$A$5:$A$154,0)),"",IF(INDEX('Grundrezepte'!$K$5:$K$19,MATCH(A52,'Grundrezepte'!$H$5:$H$19,0))&gt;0,"Grundrezept unvollständig","")))),"nicht gefunden"))</f>
        <v/>
      </c>
      <c r="K52" t="str">
        <f>IF('Zutaten'!A52="","",'Zutaten'!A52)</f>
        <v/>
      </c>
      <c r="L52">
        <f>IF(F52="",0,1)</f>
        <v>0</v>
      </c>
    </row>
    <row r="53" spans="1:12" x14ac:dyDescent="0.25">
      <c r="A53" s="5"/>
      <c r="B53" s="12"/>
      <c r="C53" t="str">
        <f>IF(A53="","",IF(ISNUMBER(MATCH(A53,'Zutaten'!$A$5:$A$154,0)),INDEX('Zutaten'!$B$5:$B$154,MATCH(A53,'Zutaten'!$A$5:$A$154,0)),IF(ISNUMBER(MATCH(A53,'Grundrezepte'!$H$5:$H$19,0)),INDEX('Grundrezepte'!$I$5:$I$19,MATCH(A53,'Grundrezepte'!$H$5:$H$19,0)),"")))</f>
        <v/>
      </c>
      <c r="D53" s="13" t="str">
        <f>IF(A53="","",IF(ISNUMBER(MATCH(A53,'Zutaten'!$A$5:$A$154,0)),INDEX('Zutaten'!$G$5:$G$154,MATCH(A53,'Zutaten'!$A$5:$A$154,0)),IF(ISNUMBER(MATCH(A53,'Grundrezepte'!$H$5:$H$19,0)),INDEX('Grundrezepte'!$J$5:$J$19,MATCH(A53,'Grundrezepte'!$H$5:$H$19,0)),"")))</f>
        <v/>
      </c>
      <c r="E53" s="15" t="str">
        <f>IF(OR(A53="",NOT(ISNUMBER(B53)),NOT(ISNUMBER(D53))),"",ROUND(B53*D53,2))</f>
        <v/>
      </c>
      <c r="F53" s="10" t="str">
        <f>IF(A53="","",IF(OR(ISNUMBER(MATCH(A53,'Zutaten'!$A$5:$A$154,0)),ISNUMBER(MATCH(A53,'Grundrezepte'!$H$5:$H$19,0))),IF(NOT(ISNUMBER(D53)),"Preis fehlt",IF(NOT(ISNUMBER(B53)),"Menge fehlt",IF(ISNUMBER(MATCH(A53,'Zutaten'!$A$5:$A$154,0)),"",IF(INDEX('Grundrezepte'!$K$5:$K$19,MATCH(A53,'Grundrezepte'!$H$5:$H$19,0))&gt;0,"Grundrezept unvollständig","")))),"nicht gefunden"))</f>
        <v/>
      </c>
      <c r="K53" t="str">
        <f>IF('Zutaten'!A53="","",'Zutaten'!A53)</f>
        <v/>
      </c>
      <c r="L53">
        <f>IF(F53="",0,1)</f>
        <v>0</v>
      </c>
    </row>
    <row r="54" spans="1:12" x14ac:dyDescent="0.25">
      <c r="A54" s="5"/>
      <c r="B54" s="12"/>
      <c r="C54" t="str">
        <f>IF(A54="","",IF(ISNUMBER(MATCH(A54,'Zutaten'!$A$5:$A$154,0)),INDEX('Zutaten'!$B$5:$B$154,MATCH(A54,'Zutaten'!$A$5:$A$154,0)),IF(ISNUMBER(MATCH(A54,'Grundrezepte'!$H$5:$H$19,0)),INDEX('Grundrezepte'!$I$5:$I$19,MATCH(A54,'Grundrezepte'!$H$5:$H$19,0)),"")))</f>
        <v/>
      </c>
      <c r="D54" s="13" t="str">
        <f>IF(A54="","",IF(ISNUMBER(MATCH(A54,'Zutaten'!$A$5:$A$154,0)),INDEX('Zutaten'!$G$5:$G$154,MATCH(A54,'Zutaten'!$A$5:$A$154,0)),IF(ISNUMBER(MATCH(A54,'Grundrezepte'!$H$5:$H$19,0)),INDEX('Grundrezepte'!$J$5:$J$19,MATCH(A54,'Grundrezepte'!$H$5:$H$19,0)),"")))</f>
        <v/>
      </c>
      <c r="E54" s="15" t="str">
        <f>IF(OR(A54="",NOT(ISNUMBER(B54)),NOT(ISNUMBER(D54))),"",ROUND(B54*D54,2))</f>
        <v/>
      </c>
      <c r="F54" s="10" t="str">
        <f>IF(A54="","",IF(OR(ISNUMBER(MATCH(A54,'Zutaten'!$A$5:$A$154,0)),ISNUMBER(MATCH(A54,'Grundrezepte'!$H$5:$H$19,0))),IF(NOT(ISNUMBER(D54)),"Preis fehlt",IF(NOT(ISNUMBER(B54)),"Menge fehlt",IF(ISNUMBER(MATCH(A54,'Zutaten'!$A$5:$A$154,0)),"",IF(INDEX('Grundrezepte'!$K$5:$K$19,MATCH(A54,'Grundrezepte'!$H$5:$H$19,0))&gt;0,"Grundrezept unvollständig","")))),"nicht gefunden"))</f>
        <v/>
      </c>
      <c r="K54" t="str">
        <f>IF('Zutaten'!A54="","",'Zutaten'!A54)</f>
        <v/>
      </c>
      <c r="L54">
        <f>IF(F54="",0,1)</f>
        <v>0</v>
      </c>
    </row>
    <row r="55" spans="1:12" x14ac:dyDescent="0.25">
      <c r="A55" s="5"/>
      <c r="B55" s="12"/>
      <c r="C55" t="str">
        <f>IF(A55="","",IF(ISNUMBER(MATCH(A55,'Zutaten'!$A$5:$A$154,0)),INDEX('Zutaten'!$B$5:$B$154,MATCH(A55,'Zutaten'!$A$5:$A$154,0)),IF(ISNUMBER(MATCH(A55,'Grundrezepte'!$H$5:$H$19,0)),INDEX('Grundrezepte'!$I$5:$I$19,MATCH(A55,'Grundrezepte'!$H$5:$H$19,0)),"")))</f>
        <v/>
      </c>
      <c r="D55" s="13" t="str">
        <f>IF(A55="","",IF(ISNUMBER(MATCH(A55,'Zutaten'!$A$5:$A$154,0)),INDEX('Zutaten'!$G$5:$G$154,MATCH(A55,'Zutaten'!$A$5:$A$154,0)),IF(ISNUMBER(MATCH(A55,'Grundrezepte'!$H$5:$H$19,0)),INDEX('Grundrezepte'!$J$5:$J$19,MATCH(A55,'Grundrezepte'!$H$5:$H$19,0)),"")))</f>
        <v/>
      </c>
      <c r="E55" s="15" t="str">
        <f>IF(OR(A55="",NOT(ISNUMBER(B55)),NOT(ISNUMBER(D55))),"",ROUND(B55*D55,2))</f>
        <v/>
      </c>
      <c r="F55" s="10" t="str">
        <f>IF(A55="","",IF(OR(ISNUMBER(MATCH(A55,'Zutaten'!$A$5:$A$154,0)),ISNUMBER(MATCH(A55,'Grundrezepte'!$H$5:$H$19,0))),IF(NOT(ISNUMBER(D55)),"Preis fehlt",IF(NOT(ISNUMBER(B55)),"Menge fehlt",IF(ISNUMBER(MATCH(A55,'Zutaten'!$A$5:$A$154,0)),"",IF(INDEX('Grundrezepte'!$K$5:$K$19,MATCH(A55,'Grundrezepte'!$H$5:$H$19,0))&gt;0,"Grundrezept unvollständig","")))),"nicht gefunden"))</f>
        <v/>
      </c>
      <c r="K55" t="str">
        <f>IF('Zutaten'!A55="","",'Zutaten'!A55)</f>
        <v/>
      </c>
      <c r="L55">
        <f>IF(F55="",0,1)</f>
        <v>0</v>
      </c>
    </row>
    <row r="56" spans="1:12" x14ac:dyDescent="0.25">
      <c r="A56" s="5"/>
      <c r="B56" s="12"/>
      <c r="C56" t="str">
        <f>IF(A56="","",IF(ISNUMBER(MATCH(A56,'Zutaten'!$A$5:$A$154,0)),INDEX('Zutaten'!$B$5:$B$154,MATCH(A56,'Zutaten'!$A$5:$A$154,0)),IF(ISNUMBER(MATCH(A56,'Grundrezepte'!$H$5:$H$19,0)),INDEX('Grundrezepte'!$I$5:$I$19,MATCH(A56,'Grundrezepte'!$H$5:$H$19,0)),"")))</f>
        <v/>
      </c>
      <c r="D56" s="13" t="str">
        <f>IF(A56="","",IF(ISNUMBER(MATCH(A56,'Zutaten'!$A$5:$A$154,0)),INDEX('Zutaten'!$G$5:$G$154,MATCH(A56,'Zutaten'!$A$5:$A$154,0)),IF(ISNUMBER(MATCH(A56,'Grundrezepte'!$H$5:$H$19,0)),INDEX('Grundrezepte'!$J$5:$J$19,MATCH(A56,'Grundrezepte'!$H$5:$H$19,0)),"")))</f>
        <v/>
      </c>
      <c r="E56" s="15" t="str">
        <f>IF(OR(A56="",NOT(ISNUMBER(B56)),NOT(ISNUMBER(D56))),"",ROUND(B56*D56,2))</f>
        <v/>
      </c>
      <c r="F56" s="10" t="str">
        <f>IF(A56="","",IF(OR(ISNUMBER(MATCH(A56,'Zutaten'!$A$5:$A$154,0)),ISNUMBER(MATCH(A56,'Grundrezepte'!$H$5:$H$19,0))),IF(NOT(ISNUMBER(D56)),"Preis fehlt",IF(NOT(ISNUMBER(B56)),"Menge fehlt",IF(ISNUMBER(MATCH(A56,'Zutaten'!$A$5:$A$154,0)),"",IF(INDEX('Grundrezepte'!$K$5:$K$19,MATCH(A56,'Grundrezepte'!$H$5:$H$19,0))&gt;0,"Grundrezept unvollständig","")))),"nicht gefunden"))</f>
        <v/>
      </c>
      <c r="K56" t="str">
        <f>IF('Zutaten'!A56="","",'Zutaten'!A56)</f>
        <v/>
      </c>
      <c r="L56">
        <f>IF(F56="",0,1)</f>
        <v>0</v>
      </c>
    </row>
    <row r="57" spans="1:12" x14ac:dyDescent="0.25">
      <c r="A57" s="5"/>
      <c r="B57" s="12"/>
      <c r="C57" t="str">
        <f>IF(A57="","",IF(ISNUMBER(MATCH(A57,'Zutaten'!$A$5:$A$154,0)),INDEX('Zutaten'!$B$5:$B$154,MATCH(A57,'Zutaten'!$A$5:$A$154,0)),IF(ISNUMBER(MATCH(A57,'Grundrezepte'!$H$5:$H$19,0)),INDEX('Grundrezepte'!$I$5:$I$19,MATCH(A57,'Grundrezepte'!$H$5:$H$19,0)),"")))</f>
        <v/>
      </c>
      <c r="D57" s="13" t="str">
        <f>IF(A57="","",IF(ISNUMBER(MATCH(A57,'Zutaten'!$A$5:$A$154,0)),INDEX('Zutaten'!$G$5:$G$154,MATCH(A57,'Zutaten'!$A$5:$A$154,0)),IF(ISNUMBER(MATCH(A57,'Grundrezepte'!$H$5:$H$19,0)),INDEX('Grundrezepte'!$J$5:$J$19,MATCH(A57,'Grundrezepte'!$H$5:$H$19,0)),"")))</f>
        <v/>
      </c>
      <c r="E57" s="15" t="str">
        <f>IF(OR(A57="",NOT(ISNUMBER(B57)),NOT(ISNUMBER(D57))),"",ROUND(B57*D57,2))</f>
        <v/>
      </c>
      <c r="F57" s="10" t="str">
        <f>IF(A57="","",IF(OR(ISNUMBER(MATCH(A57,'Zutaten'!$A$5:$A$154,0)),ISNUMBER(MATCH(A57,'Grundrezepte'!$H$5:$H$19,0))),IF(NOT(ISNUMBER(D57)),"Preis fehlt",IF(NOT(ISNUMBER(B57)),"Menge fehlt",IF(ISNUMBER(MATCH(A57,'Zutaten'!$A$5:$A$154,0)),"",IF(INDEX('Grundrezepte'!$K$5:$K$19,MATCH(A57,'Grundrezepte'!$H$5:$H$19,0))&gt;0,"Grundrezept unvollständig","")))),"nicht gefunden"))</f>
        <v/>
      </c>
      <c r="K57" t="str">
        <f>IF('Zutaten'!A57="","",'Zutaten'!A57)</f>
        <v/>
      </c>
      <c r="L57">
        <f>IF(F57="",0,1)</f>
        <v>0</v>
      </c>
    </row>
    <row r="58" spans="1:12" x14ac:dyDescent="0.25">
      <c r="A58" s="5"/>
      <c r="B58" s="12"/>
      <c r="C58" t="str">
        <f>IF(A58="","",IF(ISNUMBER(MATCH(A58,'Zutaten'!$A$5:$A$154,0)),INDEX('Zutaten'!$B$5:$B$154,MATCH(A58,'Zutaten'!$A$5:$A$154,0)),IF(ISNUMBER(MATCH(A58,'Grundrezepte'!$H$5:$H$19,0)),INDEX('Grundrezepte'!$I$5:$I$19,MATCH(A58,'Grundrezepte'!$H$5:$H$19,0)),"")))</f>
        <v/>
      </c>
      <c r="D58" s="13" t="str">
        <f>IF(A58="","",IF(ISNUMBER(MATCH(A58,'Zutaten'!$A$5:$A$154,0)),INDEX('Zutaten'!$G$5:$G$154,MATCH(A58,'Zutaten'!$A$5:$A$154,0)),IF(ISNUMBER(MATCH(A58,'Grundrezepte'!$H$5:$H$19,0)),INDEX('Grundrezepte'!$J$5:$J$19,MATCH(A58,'Grundrezepte'!$H$5:$H$19,0)),"")))</f>
        <v/>
      </c>
      <c r="E58" s="15" t="str">
        <f>IF(OR(A58="",NOT(ISNUMBER(B58)),NOT(ISNUMBER(D58))),"",ROUND(B58*D58,2))</f>
        <v/>
      </c>
      <c r="F58" s="10" t="str">
        <f>IF(A58="","",IF(OR(ISNUMBER(MATCH(A58,'Zutaten'!$A$5:$A$154,0)),ISNUMBER(MATCH(A58,'Grundrezepte'!$H$5:$H$19,0))),IF(NOT(ISNUMBER(D58)),"Preis fehlt",IF(NOT(ISNUMBER(B58)),"Menge fehlt",IF(ISNUMBER(MATCH(A58,'Zutaten'!$A$5:$A$154,0)),"",IF(INDEX('Grundrezepte'!$K$5:$K$19,MATCH(A58,'Grundrezepte'!$H$5:$H$19,0))&gt;0,"Grundrezept unvollständig","")))),"nicht gefunden"))</f>
        <v/>
      </c>
      <c r="K58" t="str">
        <f>IF('Zutaten'!A58="","",'Zutaten'!A58)</f>
        <v/>
      </c>
      <c r="L58">
        <f>IF(F58="",0,1)</f>
        <v>0</v>
      </c>
    </row>
    <row r="59" spans="1:12" x14ac:dyDescent="0.25">
      <c r="A59" s="5"/>
      <c r="B59" s="12"/>
      <c r="C59" t="str">
        <f>IF(A59="","",IF(ISNUMBER(MATCH(A59,'Zutaten'!$A$5:$A$154,0)),INDEX('Zutaten'!$B$5:$B$154,MATCH(A59,'Zutaten'!$A$5:$A$154,0)),IF(ISNUMBER(MATCH(A59,'Grundrezepte'!$H$5:$H$19,0)),INDEX('Grundrezepte'!$I$5:$I$19,MATCH(A59,'Grundrezepte'!$H$5:$H$19,0)),"")))</f>
        <v/>
      </c>
      <c r="D59" s="13" t="str">
        <f>IF(A59="","",IF(ISNUMBER(MATCH(A59,'Zutaten'!$A$5:$A$154,0)),INDEX('Zutaten'!$G$5:$G$154,MATCH(A59,'Zutaten'!$A$5:$A$154,0)),IF(ISNUMBER(MATCH(A59,'Grundrezepte'!$H$5:$H$19,0)),INDEX('Grundrezepte'!$J$5:$J$19,MATCH(A59,'Grundrezepte'!$H$5:$H$19,0)),"")))</f>
        <v/>
      </c>
      <c r="E59" s="15" t="str">
        <f>IF(OR(A59="",NOT(ISNUMBER(B59)),NOT(ISNUMBER(D59))),"",ROUND(B59*D59,2))</f>
        <v/>
      </c>
      <c r="F59" s="10" t="str">
        <f>IF(A59="","",IF(OR(ISNUMBER(MATCH(A59,'Zutaten'!$A$5:$A$154,0)),ISNUMBER(MATCH(A59,'Grundrezepte'!$H$5:$H$19,0))),IF(NOT(ISNUMBER(D59)),"Preis fehlt",IF(NOT(ISNUMBER(B59)),"Menge fehlt",IF(ISNUMBER(MATCH(A59,'Zutaten'!$A$5:$A$154,0)),"",IF(INDEX('Grundrezepte'!$K$5:$K$19,MATCH(A59,'Grundrezepte'!$H$5:$H$19,0))&gt;0,"Grundrezept unvollständig","")))),"nicht gefunden"))</f>
        <v/>
      </c>
      <c r="K59" t="str">
        <f>IF('Zutaten'!A59="","",'Zutaten'!A59)</f>
        <v/>
      </c>
      <c r="L59">
        <f>IF(F59="",0,1)</f>
        <v>0</v>
      </c>
    </row>
    <row r="60" spans="1:12" x14ac:dyDescent="0.25">
      <c r="A60" s="5"/>
      <c r="B60" s="12"/>
      <c r="C60" t="str">
        <f>IF(A60="","",IF(ISNUMBER(MATCH(A60,'Zutaten'!$A$5:$A$154,0)),INDEX('Zutaten'!$B$5:$B$154,MATCH(A60,'Zutaten'!$A$5:$A$154,0)),IF(ISNUMBER(MATCH(A60,'Grundrezepte'!$H$5:$H$19,0)),INDEX('Grundrezepte'!$I$5:$I$19,MATCH(A60,'Grundrezepte'!$H$5:$H$19,0)),"")))</f>
        <v/>
      </c>
      <c r="D60" s="13" t="str">
        <f>IF(A60="","",IF(ISNUMBER(MATCH(A60,'Zutaten'!$A$5:$A$154,0)),INDEX('Zutaten'!$G$5:$G$154,MATCH(A60,'Zutaten'!$A$5:$A$154,0)),IF(ISNUMBER(MATCH(A60,'Grundrezepte'!$H$5:$H$19,0)),INDEX('Grundrezepte'!$J$5:$J$19,MATCH(A60,'Grundrezepte'!$H$5:$H$19,0)),"")))</f>
        <v/>
      </c>
      <c r="E60" s="15" t="str">
        <f>IF(OR(A60="",NOT(ISNUMBER(B60)),NOT(ISNUMBER(D60))),"",ROUND(B60*D60,2))</f>
        <v/>
      </c>
      <c r="F60" s="10" t="str">
        <f>IF(A60="","",IF(OR(ISNUMBER(MATCH(A60,'Zutaten'!$A$5:$A$154,0)),ISNUMBER(MATCH(A60,'Grundrezepte'!$H$5:$H$19,0))),IF(NOT(ISNUMBER(D60)),"Preis fehlt",IF(NOT(ISNUMBER(B60)),"Menge fehlt",IF(ISNUMBER(MATCH(A60,'Zutaten'!$A$5:$A$154,0)),"",IF(INDEX('Grundrezepte'!$K$5:$K$19,MATCH(A60,'Grundrezepte'!$H$5:$H$19,0))&gt;0,"Grundrezept unvollständig","")))),"nicht gefunden"))</f>
        <v/>
      </c>
      <c r="K60" t="str">
        <f>IF('Zutaten'!A60="","",'Zutaten'!A60)</f>
        <v/>
      </c>
      <c r="L60">
        <f>IF(F60="",0,1)</f>
        <v>0</v>
      </c>
    </row>
    <row r="61" spans="1:12" x14ac:dyDescent="0.25">
      <c r="A61" s="5"/>
      <c r="B61" s="12"/>
      <c r="C61" t="str">
        <f>IF(A61="","",IF(ISNUMBER(MATCH(A61,'Zutaten'!$A$5:$A$154,0)),INDEX('Zutaten'!$B$5:$B$154,MATCH(A61,'Zutaten'!$A$5:$A$154,0)),IF(ISNUMBER(MATCH(A61,'Grundrezepte'!$H$5:$H$19,0)),INDEX('Grundrezepte'!$I$5:$I$19,MATCH(A61,'Grundrezepte'!$H$5:$H$19,0)),"")))</f>
        <v/>
      </c>
      <c r="D61" s="13" t="str">
        <f>IF(A61="","",IF(ISNUMBER(MATCH(A61,'Zutaten'!$A$5:$A$154,0)),INDEX('Zutaten'!$G$5:$G$154,MATCH(A61,'Zutaten'!$A$5:$A$154,0)),IF(ISNUMBER(MATCH(A61,'Grundrezepte'!$H$5:$H$19,0)),INDEX('Grundrezepte'!$J$5:$J$19,MATCH(A61,'Grundrezepte'!$H$5:$H$19,0)),"")))</f>
        <v/>
      </c>
      <c r="E61" s="15" t="str">
        <f>IF(OR(A61="",NOT(ISNUMBER(B61)),NOT(ISNUMBER(D61))),"",ROUND(B61*D61,2))</f>
        <v/>
      </c>
      <c r="F61" s="10" t="str">
        <f>IF(A61="","",IF(OR(ISNUMBER(MATCH(A61,'Zutaten'!$A$5:$A$154,0)),ISNUMBER(MATCH(A61,'Grundrezepte'!$H$5:$H$19,0))),IF(NOT(ISNUMBER(D61)),"Preis fehlt",IF(NOT(ISNUMBER(B61)),"Menge fehlt",IF(ISNUMBER(MATCH(A61,'Zutaten'!$A$5:$A$154,0)),"",IF(INDEX('Grundrezepte'!$K$5:$K$19,MATCH(A61,'Grundrezepte'!$H$5:$H$19,0))&gt;0,"Grundrezept unvollständig","")))),"nicht gefunden"))</f>
        <v/>
      </c>
      <c r="K61" t="str">
        <f>IF('Zutaten'!A61="","",'Zutaten'!A61)</f>
        <v/>
      </c>
      <c r="L61">
        <f>IF(F61="",0,1)</f>
        <v>0</v>
      </c>
    </row>
    <row r="62" spans="1:11" x14ac:dyDescent="0.25">
      <c r="A62" s="16" t="s">
        <v>47</v>
      </c>
      <c r="E62" s="9" t="str">
        <f>IF(A45="","",ROUND(SUM(E47:E61),2))</f>
        <v/>
      </c>
      <c r="K62" t="str">
        <f>IF('Zutaten'!A62="","",'Zutaten'!A62)</f>
        <v/>
      </c>
    </row>
    <row r="63" spans="1:11" x14ac:dyDescent="0.25">
      <c r="A63" s="16" t="s">
        <v>50</v>
      </c>
      <c r="E63" s="9" t="str">
        <f>IF(OR(A45="",NOT(ISNUMBER(C45))),"",IF(C45&lt;=0,"",ROUND(E62/C45,2)))</f>
        <v/>
      </c>
      <c r="K63" t="str">
        <f>IF('Zutaten'!A63="","",'Zutaten'!A63)</f>
        <v/>
      </c>
    </row>
    <row r="64" spans="11:11" x14ac:dyDescent="0.25">
      <c r="K64" t="str">
        <f>IF('Zutaten'!A64="","",'Zutaten'!A64)</f>
        <v/>
      </c>
    </row>
    <row r="65" spans="1:11" x14ac:dyDescent="0.25">
      <c r="A65" s="11"/>
      <c r="B65" s="2" t="s">
        <v>52</v>
      </c>
      <c r="C65" s="5"/>
      <c r="D65" s="2" t="str">
        <f>IF(C65=1,"Portion","Portionen")</f>
        <v>Portionen</v>
      </c>
      <c r="E65" s="10" t="str">
        <f>IF(A65="","",IF(COUNTIF($H$5:$H$34,A65)&gt;1,"Name doppelt, nur der erste zählt",IF(NOT(ISNUMBER(C65)),"«ergibt … Portionen» fehlt",IF(C65&lt;=0,"«ergibt … Portionen» fehlt",IF(SUM(L67:L81)&gt;0,"Zeilen mit Hinweis prüfen","")))))</f>
        <v/>
      </c>
      <c r="K65" t="str">
        <f>IF('Zutaten'!A65="","",'Zutaten'!A65)</f>
        <v/>
      </c>
    </row>
    <row r="66" spans="1:11" x14ac:dyDescent="0.25">
      <c r="A66" s="4" t="s">
        <v>43</v>
      </c>
      <c r="B66" s="4" t="s">
        <v>44</v>
      </c>
      <c r="C66" s="4" t="s">
        <v>18</v>
      </c>
      <c r="D66" s="4" t="s">
        <v>45</v>
      </c>
      <c r="E66" s="4" t="s">
        <v>46</v>
      </c>
      <c r="F66" s="4" t="s">
        <v>24</v>
      </c>
      <c r="K66" t="str">
        <f>IF('Zutaten'!A66="","",'Zutaten'!A66)</f>
        <v/>
      </c>
    </row>
    <row r="67" spans="1:12" x14ac:dyDescent="0.25">
      <c r="A67" s="5"/>
      <c r="B67" s="12"/>
      <c r="C67" t="str">
        <f>IF(A67="","",IF(ISNUMBER(MATCH(A67,'Zutaten'!$A$5:$A$154,0)),INDEX('Zutaten'!$B$5:$B$154,MATCH(A67,'Zutaten'!$A$5:$A$154,0)),IF(ISNUMBER(MATCH(A67,'Grundrezepte'!$H$5:$H$19,0)),INDEX('Grundrezepte'!$I$5:$I$19,MATCH(A67,'Grundrezepte'!$H$5:$H$19,0)),"")))</f>
        <v/>
      </c>
      <c r="D67" s="13" t="str">
        <f>IF(A67="","",IF(ISNUMBER(MATCH(A67,'Zutaten'!$A$5:$A$154,0)),INDEX('Zutaten'!$G$5:$G$154,MATCH(A67,'Zutaten'!$A$5:$A$154,0)),IF(ISNUMBER(MATCH(A67,'Grundrezepte'!$H$5:$H$19,0)),INDEX('Grundrezepte'!$J$5:$J$19,MATCH(A67,'Grundrezepte'!$H$5:$H$19,0)),"")))</f>
        <v/>
      </c>
      <c r="E67" s="15" t="str">
        <f>IF(OR(A67="",NOT(ISNUMBER(B67)),NOT(ISNUMBER(D67))),"",ROUND(B67*D67,2))</f>
        <v/>
      </c>
      <c r="F67" s="10" t="str">
        <f>IF(A67="","",IF(OR(ISNUMBER(MATCH(A67,'Zutaten'!$A$5:$A$154,0)),ISNUMBER(MATCH(A67,'Grundrezepte'!$H$5:$H$19,0))),IF(NOT(ISNUMBER(D67)),"Preis fehlt",IF(NOT(ISNUMBER(B67)),"Menge fehlt",IF(ISNUMBER(MATCH(A67,'Zutaten'!$A$5:$A$154,0)),"",IF(INDEX('Grundrezepte'!$K$5:$K$19,MATCH(A67,'Grundrezepte'!$H$5:$H$19,0))&gt;0,"Grundrezept unvollständig","")))),"nicht gefunden"))</f>
        <v/>
      </c>
      <c r="K67" t="str">
        <f>IF('Zutaten'!A67="","",'Zutaten'!A67)</f>
        <v/>
      </c>
      <c r="L67">
        <f>IF(F67="",0,1)</f>
        <v>0</v>
      </c>
    </row>
    <row r="68" spans="1:12" x14ac:dyDescent="0.25">
      <c r="A68" s="5"/>
      <c r="B68" s="12"/>
      <c r="C68" t="str">
        <f>IF(A68="","",IF(ISNUMBER(MATCH(A68,'Zutaten'!$A$5:$A$154,0)),INDEX('Zutaten'!$B$5:$B$154,MATCH(A68,'Zutaten'!$A$5:$A$154,0)),IF(ISNUMBER(MATCH(A68,'Grundrezepte'!$H$5:$H$19,0)),INDEX('Grundrezepte'!$I$5:$I$19,MATCH(A68,'Grundrezepte'!$H$5:$H$19,0)),"")))</f>
        <v/>
      </c>
      <c r="D68" s="13" t="str">
        <f>IF(A68="","",IF(ISNUMBER(MATCH(A68,'Zutaten'!$A$5:$A$154,0)),INDEX('Zutaten'!$G$5:$G$154,MATCH(A68,'Zutaten'!$A$5:$A$154,0)),IF(ISNUMBER(MATCH(A68,'Grundrezepte'!$H$5:$H$19,0)),INDEX('Grundrezepte'!$J$5:$J$19,MATCH(A68,'Grundrezepte'!$H$5:$H$19,0)),"")))</f>
        <v/>
      </c>
      <c r="E68" s="15" t="str">
        <f>IF(OR(A68="",NOT(ISNUMBER(B68)),NOT(ISNUMBER(D68))),"",ROUND(B68*D68,2))</f>
        <v/>
      </c>
      <c r="F68" s="10" t="str">
        <f>IF(A68="","",IF(OR(ISNUMBER(MATCH(A68,'Zutaten'!$A$5:$A$154,0)),ISNUMBER(MATCH(A68,'Grundrezepte'!$H$5:$H$19,0))),IF(NOT(ISNUMBER(D68)),"Preis fehlt",IF(NOT(ISNUMBER(B68)),"Menge fehlt",IF(ISNUMBER(MATCH(A68,'Zutaten'!$A$5:$A$154,0)),"",IF(INDEX('Grundrezepte'!$K$5:$K$19,MATCH(A68,'Grundrezepte'!$H$5:$H$19,0))&gt;0,"Grundrezept unvollständig","")))),"nicht gefunden"))</f>
        <v/>
      </c>
      <c r="K68" t="str">
        <f>IF('Zutaten'!A68="","",'Zutaten'!A68)</f>
        <v/>
      </c>
      <c r="L68">
        <f>IF(F68="",0,1)</f>
        <v>0</v>
      </c>
    </row>
    <row r="69" spans="1:12" x14ac:dyDescent="0.25">
      <c r="A69" s="5"/>
      <c r="B69" s="12"/>
      <c r="C69" t="str">
        <f>IF(A69="","",IF(ISNUMBER(MATCH(A69,'Zutaten'!$A$5:$A$154,0)),INDEX('Zutaten'!$B$5:$B$154,MATCH(A69,'Zutaten'!$A$5:$A$154,0)),IF(ISNUMBER(MATCH(A69,'Grundrezepte'!$H$5:$H$19,0)),INDEX('Grundrezepte'!$I$5:$I$19,MATCH(A69,'Grundrezepte'!$H$5:$H$19,0)),"")))</f>
        <v/>
      </c>
      <c r="D69" s="13" t="str">
        <f>IF(A69="","",IF(ISNUMBER(MATCH(A69,'Zutaten'!$A$5:$A$154,0)),INDEX('Zutaten'!$G$5:$G$154,MATCH(A69,'Zutaten'!$A$5:$A$154,0)),IF(ISNUMBER(MATCH(A69,'Grundrezepte'!$H$5:$H$19,0)),INDEX('Grundrezepte'!$J$5:$J$19,MATCH(A69,'Grundrezepte'!$H$5:$H$19,0)),"")))</f>
        <v/>
      </c>
      <c r="E69" s="15" t="str">
        <f>IF(OR(A69="",NOT(ISNUMBER(B69)),NOT(ISNUMBER(D69))),"",ROUND(B69*D69,2))</f>
        <v/>
      </c>
      <c r="F69" s="10" t="str">
        <f>IF(A69="","",IF(OR(ISNUMBER(MATCH(A69,'Zutaten'!$A$5:$A$154,0)),ISNUMBER(MATCH(A69,'Grundrezepte'!$H$5:$H$19,0))),IF(NOT(ISNUMBER(D69)),"Preis fehlt",IF(NOT(ISNUMBER(B69)),"Menge fehlt",IF(ISNUMBER(MATCH(A69,'Zutaten'!$A$5:$A$154,0)),"",IF(INDEX('Grundrezepte'!$K$5:$K$19,MATCH(A69,'Grundrezepte'!$H$5:$H$19,0))&gt;0,"Grundrezept unvollständig","")))),"nicht gefunden"))</f>
        <v/>
      </c>
      <c r="K69" t="str">
        <f>IF('Zutaten'!A69="","",'Zutaten'!A69)</f>
        <v/>
      </c>
      <c r="L69">
        <f>IF(F69="",0,1)</f>
        <v>0</v>
      </c>
    </row>
    <row r="70" spans="1:12" x14ac:dyDescent="0.25">
      <c r="A70" s="5"/>
      <c r="B70" s="12"/>
      <c r="C70" t="str">
        <f>IF(A70="","",IF(ISNUMBER(MATCH(A70,'Zutaten'!$A$5:$A$154,0)),INDEX('Zutaten'!$B$5:$B$154,MATCH(A70,'Zutaten'!$A$5:$A$154,0)),IF(ISNUMBER(MATCH(A70,'Grundrezepte'!$H$5:$H$19,0)),INDEX('Grundrezepte'!$I$5:$I$19,MATCH(A70,'Grundrezepte'!$H$5:$H$19,0)),"")))</f>
        <v/>
      </c>
      <c r="D70" s="13" t="str">
        <f>IF(A70="","",IF(ISNUMBER(MATCH(A70,'Zutaten'!$A$5:$A$154,0)),INDEX('Zutaten'!$G$5:$G$154,MATCH(A70,'Zutaten'!$A$5:$A$154,0)),IF(ISNUMBER(MATCH(A70,'Grundrezepte'!$H$5:$H$19,0)),INDEX('Grundrezepte'!$J$5:$J$19,MATCH(A70,'Grundrezepte'!$H$5:$H$19,0)),"")))</f>
        <v/>
      </c>
      <c r="E70" s="15" t="str">
        <f>IF(OR(A70="",NOT(ISNUMBER(B70)),NOT(ISNUMBER(D70))),"",ROUND(B70*D70,2))</f>
        <v/>
      </c>
      <c r="F70" s="10" t="str">
        <f>IF(A70="","",IF(OR(ISNUMBER(MATCH(A70,'Zutaten'!$A$5:$A$154,0)),ISNUMBER(MATCH(A70,'Grundrezepte'!$H$5:$H$19,0))),IF(NOT(ISNUMBER(D70)),"Preis fehlt",IF(NOT(ISNUMBER(B70)),"Menge fehlt",IF(ISNUMBER(MATCH(A70,'Zutaten'!$A$5:$A$154,0)),"",IF(INDEX('Grundrezepte'!$K$5:$K$19,MATCH(A70,'Grundrezepte'!$H$5:$H$19,0))&gt;0,"Grundrezept unvollständig","")))),"nicht gefunden"))</f>
        <v/>
      </c>
      <c r="K70" t="str">
        <f>IF('Zutaten'!A70="","",'Zutaten'!A70)</f>
        <v/>
      </c>
      <c r="L70">
        <f>IF(F70="",0,1)</f>
        <v>0</v>
      </c>
    </row>
    <row r="71" spans="1:12" x14ac:dyDescent="0.25">
      <c r="A71" s="5"/>
      <c r="B71" s="12"/>
      <c r="C71" t="str">
        <f>IF(A71="","",IF(ISNUMBER(MATCH(A71,'Zutaten'!$A$5:$A$154,0)),INDEX('Zutaten'!$B$5:$B$154,MATCH(A71,'Zutaten'!$A$5:$A$154,0)),IF(ISNUMBER(MATCH(A71,'Grundrezepte'!$H$5:$H$19,0)),INDEX('Grundrezepte'!$I$5:$I$19,MATCH(A71,'Grundrezepte'!$H$5:$H$19,0)),"")))</f>
        <v/>
      </c>
      <c r="D71" s="13" t="str">
        <f>IF(A71="","",IF(ISNUMBER(MATCH(A71,'Zutaten'!$A$5:$A$154,0)),INDEX('Zutaten'!$G$5:$G$154,MATCH(A71,'Zutaten'!$A$5:$A$154,0)),IF(ISNUMBER(MATCH(A71,'Grundrezepte'!$H$5:$H$19,0)),INDEX('Grundrezepte'!$J$5:$J$19,MATCH(A71,'Grundrezepte'!$H$5:$H$19,0)),"")))</f>
        <v/>
      </c>
      <c r="E71" s="15" t="str">
        <f>IF(OR(A71="",NOT(ISNUMBER(B71)),NOT(ISNUMBER(D71))),"",ROUND(B71*D71,2))</f>
        <v/>
      </c>
      <c r="F71" s="10" t="str">
        <f>IF(A71="","",IF(OR(ISNUMBER(MATCH(A71,'Zutaten'!$A$5:$A$154,0)),ISNUMBER(MATCH(A71,'Grundrezepte'!$H$5:$H$19,0))),IF(NOT(ISNUMBER(D71)),"Preis fehlt",IF(NOT(ISNUMBER(B71)),"Menge fehlt",IF(ISNUMBER(MATCH(A71,'Zutaten'!$A$5:$A$154,0)),"",IF(INDEX('Grundrezepte'!$K$5:$K$19,MATCH(A71,'Grundrezepte'!$H$5:$H$19,0))&gt;0,"Grundrezept unvollständig","")))),"nicht gefunden"))</f>
        <v/>
      </c>
      <c r="K71" t="str">
        <f>IF('Zutaten'!A71="","",'Zutaten'!A71)</f>
        <v/>
      </c>
      <c r="L71">
        <f>IF(F71="",0,1)</f>
        <v>0</v>
      </c>
    </row>
    <row r="72" spans="1:12" x14ac:dyDescent="0.25">
      <c r="A72" s="5"/>
      <c r="B72" s="12"/>
      <c r="C72" t="str">
        <f>IF(A72="","",IF(ISNUMBER(MATCH(A72,'Zutaten'!$A$5:$A$154,0)),INDEX('Zutaten'!$B$5:$B$154,MATCH(A72,'Zutaten'!$A$5:$A$154,0)),IF(ISNUMBER(MATCH(A72,'Grundrezepte'!$H$5:$H$19,0)),INDEX('Grundrezepte'!$I$5:$I$19,MATCH(A72,'Grundrezepte'!$H$5:$H$19,0)),"")))</f>
        <v/>
      </c>
      <c r="D72" s="13" t="str">
        <f>IF(A72="","",IF(ISNUMBER(MATCH(A72,'Zutaten'!$A$5:$A$154,0)),INDEX('Zutaten'!$G$5:$G$154,MATCH(A72,'Zutaten'!$A$5:$A$154,0)),IF(ISNUMBER(MATCH(A72,'Grundrezepte'!$H$5:$H$19,0)),INDEX('Grundrezepte'!$J$5:$J$19,MATCH(A72,'Grundrezepte'!$H$5:$H$19,0)),"")))</f>
        <v/>
      </c>
      <c r="E72" s="15" t="str">
        <f>IF(OR(A72="",NOT(ISNUMBER(B72)),NOT(ISNUMBER(D72))),"",ROUND(B72*D72,2))</f>
        <v/>
      </c>
      <c r="F72" s="10" t="str">
        <f>IF(A72="","",IF(OR(ISNUMBER(MATCH(A72,'Zutaten'!$A$5:$A$154,0)),ISNUMBER(MATCH(A72,'Grundrezepte'!$H$5:$H$19,0))),IF(NOT(ISNUMBER(D72)),"Preis fehlt",IF(NOT(ISNUMBER(B72)),"Menge fehlt",IF(ISNUMBER(MATCH(A72,'Zutaten'!$A$5:$A$154,0)),"",IF(INDEX('Grundrezepte'!$K$5:$K$19,MATCH(A72,'Grundrezepte'!$H$5:$H$19,0))&gt;0,"Grundrezept unvollständig","")))),"nicht gefunden"))</f>
        <v/>
      </c>
      <c r="K72" t="str">
        <f>IF('Zutaten'!A72="","",'Zutaten'!A72)</f>
        <v/>
      </c>
      <c r="L72">
        <f>IF(F72="",0,1)</f>
        <v>0</v>
      </c>
    </row>
    <row r="73" spans="1:12" x14ac:dyDescent="0.25">
      <c r="A73" s="5"/>
      <c r="B73" s="12"/>
      <c r="C73" t="str">
        <f>IF(A73="","",IF(ISNUMBER(MATCH(A73,'Zutaten'!$A$5:$A$154,0)),INDEX('Zutaten'!$B$5:$B$154,MATCH(A73,'Zutaten'!$A$5:$A$154,0)),IF(ISNUMBER(MATCH(A73,'Grundrezepte'!$H$5:$H$19,0)),INDEX('Grundrezepte'!$I$5:$I$19,MATCH(A73,'Grundrezepte'!$H$5:$H$19,0)),"")))</f>
        <v/>
      </c>
      <c r="D73" s="13" t="str">
        <f>IF(A73="","",IF(ISNUMBER(MATCH(A73,'Zutaten'!$A$5:$A$154,0)),INDEX('Zutaten'!$G$5:$G$154,MATCH(A73,'Zutaten'!$A$5:$A$154,0)),IF(ISNUMBER(MATCH(A73,'Grundrezepte'!$H$5:$H$19,0)),INDEX('Grundrezepte'!$J$5:$J$19,MATCH(A73,'Grundrezepte'!$H$5:$H$19,0)),"")))</f>
        <v/>
      </c>
      <c r="E73" s="15" t="str">
        <f>IF(OR(A73="",NOT(ISNUMBER(B73)),NOT(ISNUMBER(D73))),"",ROUND(B73*D73,2))</f>
        <v/>
      </c>
      <c r="F73" s="10" t="str">
        <f>IF(A73="","",IF(OR(ISNUMBER(MATCH(A73,'Zutaten'!$A$5:$A$154,0)),ISNUMBER(MATCH(A73,'Grundrezepte'!$H$5:$H$19,0))),IF(NOT(ISNUMBER(D73)),"Preis fehlt",IF(NOT(ISNUMBER(B73)),"Menge fehlt",IF(ISNUMBER(MATCH(A73,'Zutaten'!$A$5:$A$154,0)),"",IF(INDEX('Grundrezepte'!$K$5:$K$19,MATCH(A73,'Grundrezepte'!$H$5:$H$19,0))&gt;0,"Grundrezept unvollständig","")))),"nicht gefunden"))</f>
        <v/>
      </c>
      <c r="K73" t="str">
        <f>IF('Zutaten'!A73="","",'Zutaten'!A73)</f>
        <v/>
      </c>
      <c r="L73">
        <f>IF(F73="",0,1)</f>
        <v>0</v>
      </c>
    </row>
    <row r="74" spans="1:12" x14ac:dyDescent="0.25">
      <c r="A74" s="5"/>
      <c r="B74" s="12"/>
      <c r="C74" t="str">
        <f>IF(A74="","",IF(ISNUMBER(MATCH(A74,'Zutaten'!$A$5:$A$154,0)),INDEX('Zutaten'!$B$5:$B$154,MATCH(A74,'Zutaten'!$A$5:$A$154,0)),IF(ISNUMBER(MATCH(A74,'Grundrezepte'!$H$5:$H$19,0)),INDEX('Grundrezepte'!$I$5:$I$19,MATCH(A74,'Grundrezepte'!$H$5:$H$19,0)),"")))</f>
        <v/>
      </c>
      <c r="D74" s="13" t="str">
        <f>IF(A74="","",IF(ISNUMBER(MATCH(A74,'Zutaten'!$A$5:$A$154,0)),INDEX('Zutaten'!$G$5:$G$154,MATCH(A74,'Zutaten'!$A$5:$A$154,0)),IF(ISNUMBER(MATCH(A74,'Grundrezepte'!$H$5:$H$19,0)),INDEX('Grundrezepte'!$J$5:$J$19,MATCH(A74,'Grundrezepte'!$H$5:$H$19,0)),"")))</f>
        <v/>
      </c>
      <c r="E74" s="15" t="str">
        <f>IF(OR(A74="",NOT(ISNUMBER(B74)),NOT(ISNUMBER(D74))),"",ROUND(B74*D74,2))</f>
        <v/>
      </c>
      <c r="F74" s="10" t="str">
        <f>IF(A74="","",IF(OR(ISNUMBER(MATCH(A74,'Zutaten'!$A$5:$A$154,0)),ISNUMBER(MATCH(A74,'Grundrezepte'!$H$5:$H$19,0))),IF(NOT(ISNUMBER(D74)),"Preis fehlt",IF(NOT(ISNUMBER(B74)),"Menge fehlt",IF(ISNUMBER(MATCH(A74,'Zutaten'!$A$5:$A$154,0)),"",IF(INDEX('Grundrezepte'!$K$5:$K$19,MATCH(A74,'Grundrezepte'!$H$5:$H$19,0))&gt;0,"Grundrezept unvollständig","")))),"nicht gefunden"))</f>
        <v/>
      </c>
      <c r="K74" t="str">
        <f>IF('Zutaten'!A74="","",'Zutaten'!A74)</f>
        <v/>
      </c>
      <c r="L74">
        <f>IF(F74="",0,1)</f>
        <v>0</v>
      </c>
    </row>
    <row r="75" spans="1:12" x14ac:dyDescent="0.25">
      <c r="A75" s="5"/>
      <c r="B75" s="12"/>
      <c r="C75" t="str">
        <f>IF(A75="","",IF(ISNUMBER(MATCH(A75,'Zutaten'!$A$5:$A$154,0)),INDEX('Zutaten'!$B$5:$B$154,MATCH(A75,'Zutaten'!$A$5:$A$154,0)),IF(ISNUMBER(MATCH(A75,'Grundrezepte'!$H$5:$H$19,0)),INDEX('Grundrezepte'!$I$5:$I$19,MATCH(A75,'Grundrezepte'!$H$5:$H$19,0)),"")))</f>
        <v/>
      </c>
      <c r="D75" s="13" t="str">
        <f>IF(A75="","",IF(ISNUMBER(MATCH(A75,'Zutaten'!$A$5:$A$154,0)),INDEX('Zutaten'!$G$5:$G$154,MATCH(A75,'Zutaten'!$A$5:$A$154,0)),IF(ISNUMBER(MATCH(A75,'Grundrezepte'!$H$5:$H$19,0)),INDEX('Grundrezepte'!$J$5:$J$19,MATCH(A75,'Grundrezepte'!$H$5:$H$19,0)),"")))</f>
        <v/>
      </c>
      <c r="E75" s="15" t="str">
        <f>IF(OR(A75="",NOT(ISNUMBER(B75)),NOT(ISNUMBER(D75))),"",ROUND(B75*D75,2))</f>
        <v/>
      </c>
      <c r="F75" s="10" t="str">
        <f>IF(A75="","",IF(OR(ISNUMBER(MATCH(A75,'Zutaten'!$A$5:$A$154,0)),ISNUMBER(MATCH(A75,'Grundrezepte'!$H$5:$H$19,0))),IF(NOT(ISNUMBER(D75)),"Preis fehlt",IF(NOT(ISNUMBER(B75)),"Menge fehlt",IF(ISNUMBER(MATCH(A75,'Zutaten'!$A$5:$A$154,0)),"",IF(INDEX('Grundrezepte'!$K$5:$K$19,MATCH(A75,'Grundrezepte'!$H$5:$H$19,0))&gt;0,"Grundrezept unvollständig","")))),"nicht gefunden"))</f>
        <v/>
      </c>
      <c r="K75" t="str">
        <f>IF('Zutaten'!A75="","",'Zutaten'!A75)</f>
        <v/>
      </c>
      <c r="L75">
        <f>IF(F75="",0,1)</f>
        <v>0</v>
      </c>
    </row>
    <row r="76" spans="1:12" x14ac:dyDescent="0.25">
      <c r="A76" s="5"/>
      <c r="B76" s="12"/>
      <c r="C76" t="str">
        <f>IF(A76="","",IF(ISNUMBER(MATCH(A76,'Zutaten'!$A$5:$A$154,0)),INDEX('Zutaten'!$B$5:$B$154,MATCH(A76,'Zutaten'!$A$5:$A$154,0)),IF(ISNUMBER(MATCH(A76,'Grundrezepte'!$H$5:$H$19,0)),INDEX('Grundrezepte'!$I$5:$I$19,MATCH(A76,'Grundrezepte'!$H$5:$H$19,0)),"")))</f>
        <v/>
      </c>
      <c r="D76" s="13" t="str">
        <f>IF(A76="","",IF(ISNUMBER(MATCH(A76,'Zutaten'!$A$5:$A$154,0)),INDEX('Zutaten'!$G$5:$G$154,MATCH(A76,'Zutaten'!$A$5:$A$154,0)),IF(ISNUMBER(MATCH(A76,'Grundrezepte'!$H$5:$H$19,0)),INDEX('Grundrezepte'!$J$5:$J$19,MATCH(A76,'Grundrezepte'!$H$5:$H$19,0)),"")))</f>
        <v/>
      </c>
      <c r="E76" s="15" t="str">
        <f>IF(OR(A76="",NOT(ISNUMBER(B76)),NOT(ISNUMBER(D76))),"",ROUND(B76*D76,2))</f>
        <v/>
      </c>
      <c r="F76" s="10" t="str">
        <f>IF(A76="","",IF(OR(ISNUMBER(MATCH(A76,'Zutaten'!$A$5:$A$154,0)),ISNUMBER(MATCH(A76,'Grundrezepte'!$H$5:$H$19,0))),IF(NOT(ISNUMBER(D76)),"Preis fehlt",IF(NOT(ISNUMBER(B76)),"Menge fehlt",IF(ISNUMBER(MATCH(A76,'Zutaten'!$A$5:$A$154,0)),"",IF(INDEX('Grundrezepte'!$K$5:$K$19,MATCH(A76,'Grundrezepte'!$H$5:$H$19,0))&gt;0,"Grundrezept unvollständig","")))),"nicht gefunden"))</f>
        <v/>
      </c>
      <c r="K76" t="str">
        <f>IF('Zutaten'!A76="","",'Zutaten'!A76)</f>
        <v/>
      </c>
      <c r="L76">
        <f>IF(F76="",0,1)</f>
        <v>0</v>
      </c>
    </row>
    <row r="77" spans="1:12" x14ac:dyDescent="0.25">
      <c r="A77" s="5"/>
      <c r="B77" s="12"/>
      <c r="C77" t="str">
        <f>IF(A77="","",IF(ISNUMBER(MATCH(A77,'Zutaten'!$A$5:$A$154,0)),INDEX('Zutaten'!$B$5:$B$154,MATCH(A77,'Zutaten'!$A$5:$A$154,0)),IF(ISNUMBER(MATCH(A77,'Grundrezepte'!$H$5:$H$19,0)),INDEX('Grundrezepte'!$I$5:$I$19,MATCH(A77,'Grundrezepte'!$H$5:$H$19,0)),"")))</f>
        <v/>
      </c>
      <c r="D77" s="13" t="str">
        <f>IF(A77="","",IF(ISNUMBER(MATCH(A77,'Zutaten'!$A$5:$A$154,0)),INDEX('Zutaten'!$G$5:$G$154,MATCH(A77,'Zutaten'!$A$5:$A$154,0)),IF(ISNUMBER(MATCH(A77,'Grundrezepte'!$H$5:$H$19,0)),INDEX('Grundrezepte'!$J$5:$J$19,MATCH(A77,'Grundrezepte'!$H$5:$H$19,0)),"")))</f>
        <v/>
      </c>
      <c r="E77" s="15" t="str">
        <f>IF(OR(A77="",NOT(ISNUMBER(B77)),NOT(ISNUMBER(D77))),"",ROUND(B77*D77,2))</f>
        <v/>
      </c>
      <c r="F77" s="10" t="str">
        <f>IF(A77="","",IF(OR(ISNUMBER(MATCH(A77,'Zutaten'!$A$5:$A$154,0)),ISNUMBER(MATCH(A77,'Grundrezepte'!$H$5:$H$19,0))),IF(NOT(ISNUMBER(D77)),"Preis fehlt",IF(NOT(ISNUMBER(B77)),"Menge fehlt",IF(ISNUMBER(MATCH(A77,'Zutaten'!$A$5:$A$154,0)),"",IF(INDEX('Grundrezepte'!$K$5:$K$19,MATCH(A77,'Grundrezepte'!$H$5:$H$19,0))&gt;0,"Grundrezept unvollständig","")))),"nicht gefunden"))</f>
        <v/>
      </c>
      <c r="K77" t="str">
        <f>IF('Zutaten'!A77="","",'Zutaten'!A77)</f>
        <v/>
      </c>
      <c r="L77">
        <f>IF(F77="",0,1)</f>
        <v>0</v>
      </c>
    </row>
    <row r="78" spans="1:12" x14ac:dyDescent="0.25">
      <c r="A78" s="5"/>
      <c r="B78" s="12"/>
      <c r="C78" t="str">
        <f>IF(A78="","",IF(ISNUMBER(MATCH(A78,'Zutaten'!$A$5:$A$154,0)),INDEX('Zutaten'!$B$5:$B$154,MATCH(A78,'Zutaten'!$A$5:$A$154,0)),IF(ISNUMBER(MATCH(A78,'Grundrezepte'!$H$5:$H$19,0)),INDEX('Grundrezepte'!$I$5:$I$19,MATCH(A78,'Grundrezepte'!$H$5:$H$19,0)),"")))</f>
        <v/>
      </c>
      <c r="D78" s="13" t="str">
        <f>IF(A78="","",IF(ISNUMBER(MATCH(A78,'Zutaten'!$A$5:$A$154,0)),INDEX('Zutaten'!$G$5:$G$154,MATCH(A78,'Zutaten'!$A$5:$A$154,0)),IF(ISNUMBER(MATCH(A78,'Grundrezepte'!$H$5:$H$19,0)),INDEX('Grundrezepte'!$J$5:$J$19,MATCH(A78,'Grundrezepte'!$H$5:$H$19,0)),"")))</f>
        <v/>
      </c>
      <c r="E78" s="15" t="str">
        <f>IF(OR(A78="",NOT(ISNUMBER(B78)),NOT(ISNUMBER(D78))),"",ROUND(B78*D78,2))</f>
        <v/>
      </c>
      <c r="F78" s="10" t="str">
        <f>IF(A78="","",IF(OR(ISNUMBER(MATCH(A78,'Zutaten'!$A$5:$A$154,0)),ISNUMBER(MATCH(A78,'Grundrezepte'!$H$5:$H$19,0))),IF(NOT(ISNUMBER(D78)),"Preis fehlt",IF(NOT(ISNUMBER(B78)),"Menge fehlt",IF(ISNUMBER(MATCH(A78,'Zutaten'!$A$5:$A$154,0)),"",IF(INDEX('Grundrezepte'!$K$5:$K$19,MATCH(A78,'Grundrezepte'!$H$5:$H$19,0))&gt;0,"Grundrezept unvollständig","")))),"nicht gefunden"))</f>
        <v/>
      </c>
      <c r="K78" t="str">
        <f>IF('Zutaten'!A78="","",'Zutaten'!A78)</f>
        <v/>
      </c>
      <c r="L78">
        <f>IF(F78="",0,1)</f>
        <v>0</v>
      </c>
    </row>
    <row r="79" spans="1:12" x14ac:dyDescent="0.25">
      <c r="A79" s="5"/>
      <c r="B79" s="12"/>
      <c r="C79" t="str">
        <f>IF(A79="","",IF(ISNUMBER(MATCH(A79,'Zutaten'!$A$5:$A$154,0)),INDEX('Zutaten'!$B$5:$B$154,MATCH(A79,'Zutaten'!$A$5:$A$154,0)),IF(ISNUMBER(MATCH(A79,'Grundrezepte'!$H$5:$H$19,0)),INDEX('Grundrezepte'!$I$5:$I$19,MATCH(A79,'Grundrezepte'!$H$5:$H$19,0)),"")))</f>
        <v/>
      </c>
      <c r="D79" s="13" t="str">
        <f>IF(A79="","",IF(ISNUMBER(MATCH(A79,'Zutaten'!$A$5:$A$154,0)),INDEX('Zutaten'!$G$5:$G$154,MATCH(A79,'Zutaten'!$A$5:$A$154,0)),IF(ISNUMBER(MATCH(A79,'Grundrezepte'!$H$5:$H$19,0)),INDEX('Grundrezepte'!$J$5:$J$19,MATCH(A79,'Grundrezepte'!$H$5:$H$19,0)),"")))</f>
        <v/>
      </c>
      <c r="E79" s="15" t="str">
        <f>IF(OR(A79="",NOT(ISNUMBER(B79)),NOT(ISNUMBER(D79))),"",ROUND(B79*D79,2))</f>
        <v/>
      </c>
      <c r="F79" s="10" t="str">
        <f>IF(A79="","",IF(OR(ISNUMBER(MATCH(A79,'Zutaten'!$A$5:$A$154,0)),ISNUMBER(MATCH(A79,'Grundrezepte'!$H$5:$H$19,0))),IF(NOT(ISNUMBER(D79)),"Preis fehlt",IF(NOT(ISNUMBER(B79)),"Menge fehlt",IF(ISNUMBER(MATCH(A79,'Zutaten'!$A$5:$A$154,0)),"",IF(INDEX('Grundrezepte'!$K$5:$K$19,MATCH(A79,'Grundrezepte'!$H$5:$H$19,0))&gt;0,"Grundrezept unvollständig","")))),"nicht gefunden"))</f>
        <v/>
      </c>
      <c r="K79" t="str">
        <f>IF('Zutaten'!A79="","",'Zutaten'!A79)</f>
        <v/>
      </c>
      <c r="L79">
        <f>IF(F79="",0,1)</f>
        <v>0</v>
      </c>
    </row>
    <row r="80" spans="1:12" x14ac:dyDescent="0.25">
      <c r="A80" s="5"/>
      <c r="B80" s="12"/>
      <c r="C80" t="str">
        <f>IF(A80="","",IF(ISNUMBER(MATCH(A80,'Zutaten'!$A$5:$A$154,0)),INDEX('Zutaten'!$B$5:$B$154,MATCH(A80,'Zutaten'!$A$5:$A$154,0)),IF(ISNUMBER(MATCH(A80,'Grundrezepte'!$H$5:$H$19,0)),INDEX('Grundrezepte'!$I$5:$I$19,MATCH(A80,'Grundrezepte'!$H$5:$H$19,0)),"")))</f>
        <v/>
      </c>
      <c r="D80" s="13" t="str">
        <f>IF(A80="","",IF(ISNUMBER(MATCH(A80,'Zutaten'!$A$5:$A$154,0)),INDEX('Zutaten'!$G$5:$G$154,MATCH(A80,'Zutaten'!$A$5:$A$154,0)),IF(ISNUMBER(MATCH(A80,'Grundrezepte'!$H$5:$H$19,0)),INDEX('Grundrezepte'!$J$5:$J$19,MATCH(A80,'Grundrezepte'!$H$5:$H$19,0)),"")))</f>
        <v/>
      </c>
      <c r="E80" s="15" t="str">
        <f>IF(OR(A80="",NOT(ISNUMBER(B80)),NOT(ISNUMBER(D80))),"",ROUND(B80*D80,2))</f>
        <v/>
      </c>
      <c r="F80" s="10" t="str">
        <f>IF(A80="","",IF(OR(ISNUMBER(MATCH(A80,'Zutaten'!$A$5:$A$154,0)),ISNUMBER(MATCH(A80,'Grundrezepte'!$H$5:$H$19,0))),IF(NOT(ISNUMBER(D80)),"Preis fehlt",IF(NOT(ISNUMBER(B80)),"Menge fehlt",IF(ISNUMBER(MATCH(A80,'Zutaten'!$A$5:$A$154,0)),"",IF(INDEX('Grundrezepte'!$K$5:$K$19,MATCH(A80,'Grundrezepte'!$H$5:$H$19,0))&gt;0,"Grundrezept unvollständig","")))),"nicht gefunden"))</f>
        <v/>
      </c>
      <c r="K80" t="str">
        <f>IF('Zutaten'!A80="","",'Zutaten'!A80)</f>
        <v/>
      </c>
      <c r="L80">
        <f>IF(F80="",0,1)</f>
        <v>0</v>
      </c>
    </row>
    <row r="81" spans="1:12" x14ac:dyDescent="0.25">
      <c r="A81" s="5"/>
      <c r="B81" s="12"/>
      <c r="C81" t="str">
        <f>IF(A81="","",IF(ISNUMBER(MATCH(A81,'Zutaten'!$A$5:$A$154,0)),INDEX('Zutaten'!$B$5:$B$154,MATCH(A81,'Zutaten'!$A$5:$A$154,0)),IF(ISNUMBER(MATCH(A81,'Grundrezepte'!$H$5:$H$19,0)),INDEX('Grundrezepte'!$I$5:$I$19,MATCH(A81,'Grundrezepte'!$H$5:$H$19,0)),"")))</f>
        <v/>
      </c>
      <c r="D81" s="13" t="str">
        <f>IF(A81="","",IF(ISNUMBER(MATCH(A81,'Zutaten'!$A$5:$A$154,0)),INDEX('Zutaten'!$G$5:$G$154,MATCH(A81,'Zutaten'!$A$5:$A$154,0)),IF(ISNUMBER(MATCH(A81,'Grundrezepte'!$H$5:$H$19,0)),INDEX('Grundrezepte'!$J$5:$J$19,MATCH(A81,'Grundrezepte'!$H$5:$H$19,0)),"")))</f>
        <v/>
      </c>
      <c r="E81" s="15" t="str">
        <f>IF(OR(A81="",NOT(ISNUMBER(B81)),NOT(ISNUMBER(D81))),"",ROUND(B81*D81,2))</f>
        <v/>
      </c>
      <c r="F81" s="10" t="str">
        <f>IF(A81="","",IF(OR(ISNUMBER(MATCH(A81,'Zutaten'!$A$5:$A$154,0)),ISNUMBER(MATCH(A81,'Grundrezepte'!$H$5:$H$19,0))),IF(NOT(ISNUMBER(D81)),"Preis fehlt",IF(NOT(ISNUMBER(B81)),"Menge fehlt",IF(ISNUMBER(MATCH(A81,'Zutaten'!$A$5:$A$154,0)),"",IF(INDEX('Grundrezepte'!$K$5:$K$19,MATCH(A81,'Grundrezepte'!$H$5:$H$19,0))&gt;0,"Grundrezept unvollständig","")))),"nicht gefunden"))</f>
        <v/>
      </c>
      <c r="K81" t="str">
        <f>IF('Zutaten'!A81="","",'Zutaten'!A81)</f>
        <v/>
      </c>
      <c r="L81">
        <f>IF(F81="",0,1)</f>
        <v>0</v>
      </c>
    </row>
    <row r="82" spans="1:11" x14ac:dyDescent="0.25">
      <c r="A82" s="16" t="s">
        <v>47</v>
      </c>
      <c r="E82" s="9" t="str">
        <f>IF(A65="","",ROUND(SUM(E67:E81),2))</f>
        <v/>
      </c>
      <c r="K82" t="str">
        <f>IF('Zutaten'!A82="","",'Zutaten'!A82)</f>
        <v/>
      </c>
    </row>
    <row r="83" spans="1:11" x14ac:dyDescent="0.25">
      <c r="A83" s="16" t="s">
        <v>50</v>
      </c>
      <c r="E83" s="9" t="str">
        <f>IF(OR(A65="",NOT(ISNUMBER(C65))),"",IF(C65&lt;=0,"",ROUND(E82/C65,2)))</f>
        <v/>
      </c>
      <c r="K83" t="str">
        <f>IF('Zutaten'!A83="","",'Zutaten'!A83)</f>
        <v/>
      </c>
    </row>
    <row r="84" spans="11:11" x14ac:dyDescent="0.25">
      <c r="K84" t="str">
        <f>IF('Zutaten'!A84="","",'Zutaten'!A84)</f>
        <v/>
      </c>
    </row>
    <row r="85" spans="1:11" x14ac:dyDescent="0.25">
      <c r="A85" s="11"/>
      <c r="B85" s="2" t="s">
        <v>52</v>
      </c>
      <c r="C85" s="5"/>
      <c r="D85" s="2" t="str">
        <f>IF(C85=1,"Portion","Portionen")</f>
        <v>Portionen</v>
      </c>
      <c r="E85" s="10" t="str">
        <f>IF(A85="","",IF(COUNTIF($H$5:$H$34,A85)&gt;1,"Name doppelt, nur der erste zählt",IF(NOT(ISNUMBER(C85)),"«ergibt … Portionen» fehlt",IF(C85&lt;=0,"«ergibt … Portionen» fehlt",IF(SUM(L87:L101)&gt;0,"Zeilen mit Hinweis prüfen","")))))</f>
        <v/>
      </c>
      <c r="K85" t="str">
        <f>IF('Zutaten'!A85="","",'Zutaten'!A85)</f>
        <v/>
      </c>
    </row>
    <row r="86" spans="1:11" x14ac:dyDescent="0.25">
      <c r="A86" s="4" t="s">
        <v>43</v>
      </c>
      <c r="B86" s="4" t="s">
        <v>44</v>
      </c>
      <c r="C86" s="4" t="s">
        <v>18</v>
      </c>
      <c r="D86" s="4" t="s">
        <v>45</v>
      </c>
      <c r="E86" s="4" t="s">
        <v>46</v>
      </c>
      <c r="F86" s="4" t="s">
        <v>24</v>
      </c>
      <c r="K86" t="str">
        <f>IF('Zutaten'!A86="","",'Zutaten'!A86)</f>
        <v/>
      </c>
    </row>
    <row r="87" spans="1:12" x14ac:dyDescent="0.25">
      <c r="A87" s="5"/>
      <c r="B87" s="12"/>
      <c r="C87" t="str">
        <f>IF(A87="","",IF(ISNUMBER(MATCH(A87,'Zutaten'!$A$5:$A$154,0)),INDEX('Zutaten'!$B$5:$B$154,MATCH(A87,'Zutaten'!$A$5:$A$154,0)),IF(ISNUMBER(MATCH(A87,'Grundrezepte'!$H$5:$H$19,0)),INDEX('Grundrezepte'!$I$5:$I$19,MATCH(A87,'Grundrezepte'!$H$5:$H$19,0)),"")))</f>
        <v/>
      </c>
      <c r="D87" s="13" t="str">
        <f>IF(A87="","",IF(ISNUMBER(MATCH(A87,'Zutaten'!$A$5:$A$154,0)),INDEX('Zutaten'!$G$5:$G$154,MATCH(A87,'Zutaten'!$A$5:$A$154,0)),IF(ISNUMBER(MATCH(A87,'Grundrezepte'!$H$5:$H$19,0)),INDEX('Grundrezepte'!$J$5:$J$19,MATCH(A87,'Grundrezepte'!$H$5:$H$19,0)),"")))</f>
        <v/>
      </c>
      <c r="E87" s="15" t="str">
        <f>IF(OR(A87="",NOT(ISNUMBER(B87)),NOT(ISNUMBER(D87))),"",ROUND(B87*D87,2))</f>
        <v/>
      </c>
      <c r="F87" s="10" t="str">
        <f>IF(A87="","",IF(OR(ISNUMBER(MATCH(A87,'Zutaten'!$A$5:$A$154,0)),ISNUMBER(MATCH(A87,'Grundrezepte'!$H$5:$H$19,0))),IF(NOT(ISNUMBER(D87)),"Preis fehlt",IF(NOT(ISNUMBER(B87)),"Menge fehlt",IF(ISNUMBER(MATCH(A87,'Zutaten'!$A$5:$A$154,0)),"",IF(INDEX('Grundrezepte'!$K$5:$K$19,MATCH(A87,'Grundrezepte'!$H$5:$H$19,0))&gt;0,"Grundrezept unvollständig","")))),"nicht gefunden"))</f>
        <v/>
      </c>
      <c r="K87" t="str">
        <f>IF('Zutaten'!A87="","",'Zutaten'!A87)</f>
        <v/>
      </c>
      <c r="L87">
        <f>IF(F87="",0,1)</f>
        <v>0</v>
      </c>
    </row>
    <row r="88" spans="1:12" x14ac:dyDescent="0.25">
      <c r="A88" s="5"/>
      <c r="B88" s="12"/>
      <c r="C88" t="str">
        <f>IF(A88="","",IF(ISNUMBER(MATCH(A88,'Zutaten'!$A$5:$A$154,0)),INDEX('Zutaten'!$B$5:$B$154,MATCH(A88,'Zutaten'!$A$5:$A$154,0)),IF(ISNUMBER(MATCH(A88,'Grundrezepte'!$H$5:$H$19,0)),INDEX('Grundrezepte'!$I$5:$I$19,MATCH(A88,'Grundrezepte'!$H$5:$H$19,0)),"")))</f>
        <v/>
      </c>
      <c r="D88" s="13" t="str">
        <f>IF(A88="","",IF(ISNUMBER(MATCH(A88,'Zutaten'!$A$5:$A$154,0)),INDEX('Zutaten'!$G$5:$G$154,MATCH(A88,'Zutaten'!$A$5:$A$154,0)),IF(ISNUMBER(MATCH(A88,'Grundrezepte'!$H$5:$H$19,0)),INDEX('Grundrezepte'!$J$5:$J$19,MATCH(A88,'Grundrezepte'!$H$5:$H$19,0)),"")))</f>
        <v/>
      </c>
      <c r="E88" s="15" t="str">
        <f>IF(OR(A88="",NOT(ISNUMBER(B88)),NOT(ISNUMBER(D88))),"",ROUND(B88*D88,2))</f>
        <v/>
      </c>
      <c r="F88" s="10" t="str">
        <f>IF(A88="","",IF(OR(ISNUMBER(MATCH(A88,'Zutaten'!$A$5:$A$154,0)),ISNUMBER(MATCH(A88,'Grundrezepte'!$H$5:$H$19,0))),IF(NOT(ISNUMBER(D88)),"Preis fehlt",IF(NOT(ISNUMBER(B88)),"Menge fehlt",IF(ISNUMBER(MATCH(A88,'Zutaten'!$A$5:$A$154,0)),"",IF(INDEX('Grundrezepte'!$K$5:$K$19,MATCH(A88,'Grundrezepte'!$H$5:$H$19,0))&gt;0,"Grundrezept unvollständig","")))),"nicht gefunden"))</f>
        <v/>
      </c>
      <c r="K88" t="str">
        <f>IF('Zutaten'!A88="","",'Zutaten'!A88)</f>
        <v/>
      </c>
      <c r="L88">
        <f>IF(F88="",0,1)</f>
        <v>0</v>
      </c>
    </row>
    <row r="89" spans="1:12" x14ac:dyDescent="0.25">
      <c r="A89" s="5"/>
      <c r="B89" s="12"/>
      <c r="C89" t="str">
        <f>IF(A89="","",IF(ISNUMBER(MATCH(A89,'Zutaten'!$A$5:$A$154,0)),INDEX('Zutaten'!$B$5:$B$154,MATCH(A89,'Zutaten'!$A$5:$A$154,0)),IF(ISNUMBER(MATCH(A89,'Grundrezepte'!$H$5:$H$19,0)),INDEX('Grundrezepte'!$I$5:$I$19,MATCH(A89,'Grundrezepte'!$H$5:$H$19,0)),"")))</f>
        <v/>
      </c>
      <c r="D89" s="13" t="str">
        <f>IF(A89="","",IF(ISNUMBER(MATCH(A89,'Zutaten'!$A$5:$A$154,0)),INDEX('Zutaten'!$G$5:$G$154,MATCH(A89,'Zutaten'!$A$5:$A$154,0)),IF(ISNUMBER(MATCH(A89,'Grundrezepte'!$H$5:$H$19,0)),INDEX('Grundrezepte'!$J$5:$J$19,MATCH(A89,'Grundrezepte'!$H$5:$H$19,0)),"")))</f>
        <v/>
      </c>
      <c r="E89" s="15" t="str">
        <f>IF(OR(A89="",NOT(ISNUMBER(B89)),NOT(ISNUMBER(D89))),"",ROUND(B89*D89,2))</f>
        <v/>
      </c>
      <c r="F89" s="10" t="str">
        <f>IF(A89="","",IF(OR(ISNUMBER(MATCH(A89,'Zutaten'!$A$5:$A$154,0)),ISNUMBER(MATCH(A89,'Grundrezepte'!$H$5:$H$19,0))),IF(NOT(ISNUMBER(D89)),"Preis fehlt",IF(NOT(ISNUMBER(B89)),"Menge fehlt",IF(ISNUMBER(MATCH(A89,'Zutaten'!$A$5:$A$154,0)),"",IF(INDEX('Grundrezepte'!$K$5:$K$19,MATCH(A89,'Grundrezepte'!$H$5:$H$19,0))&gt;0,"Grundrezept unvollständig","")))),"nicht gefunden"))</f>
        <v/>
      </c>
      <c r="K89" t="str">
        <f>IF('Zutaten'!A89="","",'Zutaten'!A89)</f>
        <v/>
      </c>
      <c r="L89">
        <f>IF(F89="",0,1)</f>
        <v>0</v>
      </c>
    </row>
    <row r="90" spans="1:12" x14ac:dyDescent="0.25">
      <c r="A90" s="5"/>
      <c r="B90" s="12"/>
      <c r="C90" t="str">
        <f>IF(A90="","",IF(ISNUMBER(MATCH(A90,'Zutaten'!$A$5:$A$154,0)),INDEX('Zutaten'!$B$5:$B$154,MATCH(A90,'Zutaten'!$A$5:$A$154,0)),IF(ISNUMBER(MATCH(A90,'Grundrezepte'!$H$5:$H$19,0)),INDEX('Grundrezepte'!$I$5:$I$19,MATCH(A90,'Grundrezepte'!$H$5:$H$19,0)),"")))</f>
        <v/>
      </c>
      <c r="D90" s="13" t="str">
        <f>IF(A90="","",IF(ISNUMBER(MATCH(A90,'Zutaten'!$A$5:$A$154,0)),INDEX('Zutaten'!$G$5:$G$154,MATCH(A90,'Zutaten'!$A$5:$A$154,0)),IF(ISNUMBER(MATCH(A90,'Grundrezepte'!$H$5:$H$19,0)),INDEX('Grundrezepte'!$J$5:$J$19,MATCH(A90,'Grundrezepte'!$H$5:$H$19,0)),"")))</f>
        <v/>
      </c>
      <c r="E90" s="15" t="str">
        <f>IF(OR(A90="",NOT(ISNUMBER(B90)),NOT(ISNUMBER(D90))),"",ROUND(B90*D90,2))</f>
        <v/>
      </c>
      <c r="F90" s="10" t="str">
        <f>IF(A90="","",IF(OR(ISNUMBER(MATCH(A90,'Zutaten'!$A$5:$A$154,0)),ISNUMBER(MATCH(A90,'Grundrezepte'!$H$5:$H$19,0))),IF(NOT(ISNUMBER(D90)),"Preis fehlt",IF(NOT(ISNUMBER(B90)),"Menge fehlt",IF(ISNUMBER(MATCH(A90,'Zutaten'!$A$5:$A$154,0)),"",IF(INDEX('Grundrezepte'!$K$5:$K$19,MATCH(A90,'Grundrezepte'!$H$5:$H$19,0))&gt;0,"Grundrezept unvollständig","")))),"nicht gefunden"))</f>
        <v/>
      </c>
      <c r="K90" t="str">
        <f>IF('Zutaten'!A90="","",'Zutaten'!A90)</f>
        <v/>
      </c>
      <c r="L90">
        <f>IF(F90="",0,1)</f>
        <v>0</v>
      </c>
    </row>
    <row r="91" spans="1:12" x14ac:dyDescent="0.25">
      <c r="A91" s="5"/>
      <c r="B91" s="12"/>
      <c r="C91" t="str">
        <f>IF(A91="","",IF(ISNUMBER(MATCH(A91,'Zutaten'!$A$5:$A$154,0)),INDEX('Zutaten'!$B$5:$B$154,MATCH(A91,'Zutaten'!$A$5:$A$154,0)),IF(ISNUMBER(MATCH(A91,'Grundrezepte'!$H$5:$H$19,0)),INDEX('Grundrezepte'!$I$5:$I$19,MATCH(A91,'Grundrezepte'!$H$5:$H$19,0)),"")))</f>
        <v/>
      </c>
      <c r="D91" s="13" t="str">
        <f>IF(A91="","",IF(ISNUMBER(MATCH(A91,'Zutaten'!$A$5:$A$154,0)),INDEX('Zutaten'!$G$5:$G$154,MATCH(A91,'Zutaten'!$A$5:$A$154,0)),IF(ISNUMBER(MATCH(A91,'Grundrezepte'!$H$5:$H$19,0)),INDEX('Grundrezepte'!$J$5:$J$19,MATCH(A91,'Grundrezepte'!$H$5:$H$19,0)),"")))</f>
        <v/>
      </c>
      <c r="E91" s="15" t="str">
        <f>IF(OR(A91="",NOT(ISNUMBER(B91)),NOT(ISNUMBER(D91))),"",ROUND(B91*D91,2))</f>
        <v/>
      </c>
      <c r="F91" s="10" t="str">
        <f>IF(A91="","",IF(OR(ISNUMBER(MATCH(A91,'Zutaten'!$A$5:$A$154,0)),ISNUMBER(MATCH(A91,'Grundrezepte'!$H$5:$H$19,0))),IF(NOT(ISNUMBER(D91)),"Preis fehlt",IF(NOT(ISNUMBER(B91)),"Menge fehlt",IF(ISNUMBER(MATCH(A91,'Zutaten'!$A$5:$A$154,0)),"",IF(INDEX('Grundrezepte'!$K$5:$K$19,MATCH(A91,'Grundrezepte'!$H$5:$H$19,0))&gt;0,"Grundrezept unvollständig","")))),"nicht gefunden"))</f>
        <v/>
      </c>
      <c r="K91" t="str">
        <f>IF('Zutaten'!A91="","",'Zutaten'!A91)</f>
        <v/>
      </c>
      <c r="L91">
        <f>IF(F91="",0,1)</f>
        <v>0</v>
      </c>
    </row>
    <row r="92" spans="1:12" x14ac:dyDescent="0.25">
      <c r="A92" s="5"/>
      <c r="B92" s="12"/>
      <c r="C92" t="str">
        <f>IF(A92="","",IF(ISNUMBER(MATCH(A92,'Zutaten'!$A$5:$A$154,0)),INDEX('Zutaten'!$B$5:$B$154,MATCH(A92,'Zutaten'!$A$5:$A$154,0)),IF(ISNUMBER(MATCH(A92,'Grundrezepte'!$H$5:$H$19,0)),INDEX('Grundrezepte'!$I$5:$I$19,MATCH(A92,'Grundrezepte'!$H$5:$H$19,0)),"")))</f>
        <v/>
      </c>
      <c r="D92" s="13" t="str">
        <f>IF(A92="","",IF(ISNUMBER(MATCH(A92,'Zutaten'!$A$5:$A$154,0)),INDEX('Zutaten'!$G$5:$G$154,MATCH(A92,'Zutaten'!$A$5:$A$154,0)),IF(ISNUMBER(MATCH(A92,'Grundrezepte'!$H$5:$H$19,0)),INDEX('Grundrezepte'!$J$5:$J$19,MATCH(A92,'Grundrezepte'!$H$5:$H$19,0)),"")))</f>
        <v/>
      </c>
      <c r="E92" s="15" t="str">
        <f>IF(OR(A92="",NOT(ISNUMBER(B92)),NOT(ISNUMBER(D92))),"",ROUND(B92*D92,2))</f>
        <v/>
      </c>
      <c r="F92" s="10" t="str">
        <f>IF(A92="","",IF(OR(ISNUMBER(MATCH(A92,'Zutaten'!$A$5:$A$154,0)),ISNUMBER(MATCH(A92,'Grundrezepte'!$H$5:$H$19,0))),IF(NOT(ISNUMBER(D92)),"Preis fehlt",IF(NOT(ISNUMBER(B92)),"Menge fehlt",IF(ISNUMBER(MATCH(A92,'Zutaten'!$A$5:$A$154,0)),"",IF(INDEX('Grundrezepte'!$K$5:$K$19,MATCH(A92,'Grundrezepte'!$H$5:$H$19,0))&gt;0,"Grundrezept unvollständig","")))),"nicht gefunden"))</f>
        <v/>
      </c>
      <c r="K92" t="str">
        <f>IF('Zutaten'!A92="","",'Zutaten'!A92)</f>
        <v/>
      </c>
      <c r="L92">
        <f>IF(F92="",0,1)</f>
        <v>0</v>
      </c>
    </row>
    <row r="93" spans="1:12" x14ac:dyDescent="0.25">
      <c r="A93" s="5"/>
      <c r="B93" s="12"/>
      <c r="C93" t="str">
        <f>IF(A93="","",IF(ISNUMBER(MATCH(A93,'Zutaten'!$A$5:$A$154,0)),INDEX('Zutaten'!$B$5:$B$154,MATCH(A93,'Zutaten'!$A$5:$A$154,0)),IF(ISNUMBER(MATCH(A93,'Grundrezepte'!$H$5:$H$19,0)),INDEX('Grundrezepte'!$I$5:$I$19,MATCH(A93,'Grundrezepte'!$H$5:$H$19,0)),"")))</f>
        <v/>
      </c>
      <c r="D93" s="13" t="str">
        <f>IF(A93="","",IF(ISNUMBER(MATCH(A93,'Zutaten'!$A$5:$A$154,0)),INDEX('Zutaten'!$G$5:$G$154,MATCH(A93,'Zutaten'!$A$5:$A$154,0)),IF(ISNUMBER(MATCH(A93,'Grundrezepte'!$H$5:$H$19,0)),INDEX('Grundrezepte'!$J$5:$J$19,MATCH(A93,'Grundrezepte'!$H$5:$H$19,0)),"")))</f>
        <v/>
      </c>
      <c r="E93" s="15" t="str">
        <f>IF(OR(A93="",NOT(ISNUMBER(B93)),NOT(ISNUMBER(D93))),"",ROUND(B93*D93,2))</f>
        <v/>
      </c>
      <c r="F93" s="10" t="str">
        <f>IF(A93="","",IF(OR(ISNUMBER(MATCH(A93,'Zutaten'!$A$5:$A$154,0)),ISNUMBER(MATCH(A93,'Grundrezepte'!$H$5:$H$19,0))),IF(NOT(ISNUMBER(D93)),"Preis fehlt",IF(NOT(ISNUMBER(B93)),"Menge fehlt",IF(ISNUMBER(MATCH(A93,'Zutaten'!$A$5:$A$154,0)),"",IF(INDEX('Grundrezepte'!$K$5:$K$19,MATCH(A93,'Grundrezepte'!$H$5:$H$19,0))&gt;0,"Grundrezept unvollständig","")))),"nicht gefunden"))</f>
        <v/>
      </c>
      <c r="K93" t="str">
        <f>IF('Zutaten'!A93="","",'Zutaten'!A93)</f>
        <v/>
      </c>
      <c r="L93">
        <f>IF(F93="",0,1)</f>
        <v>0</v>
      </c>
    </row>
    <row r="94" spans="1:12" x14ac:dyDescent="0.25">
      <c r="A94" s="5"/>
      <c r="B94" s="12"/>
      <c r="C94" t="str">
        <f>IF(A94="","",IF(ISNUMBER(MATCH(A94,'Zutaten'!$A$5:$A$154,0)),INDEX('Zutaten'!$B$5:$B$154,MATCH(A94,'Zutaten'!$A$5:$A$154,0)),IF(ISNUMBER(MATCH(A94,'Grundrezepte'!$H$5:$H$19,0)),INDEX('Grundrezepte'!$I$5:$I$19,MATCH(A94,'Grundrezepte'!$H$5:$H$19,0)),"")))</f>
        <v/>
      </c>
      <c r="D94" s="13" t="str">
        <f>IF(A94="","",IF(ISNUMBER(MATCH(A94,'Zutaten'!$A$5:$A$154,0)),INDEX('Zutaten'!$G$5:$G$154,MATCH(A94,'Zutaten'!$A$5:$A$154,0)),IF(ISNUMBER(MATCH(A94,'Grundrezepte'!$H$5:$H$19,0)),INDEX('Grundrezepte'!$J$5:$J$19,MATCH(A94,'Grundrezepte'!$H$5:$H$19,0)),"")))</f>
        <v/>
      </c>
      <c r="E94" s="15" t="str">
        <f>IF(OR(A94="",NOT(ISNUMBER(B94)),NOT(ISNUMBER(D94))),"",ROUND(B94*D94,2))</f>
        <v/>
      </c>
      <c r="F94" s="10" t="str">
        <f>IF(A94="","",IF(OR(ISNUMBER(MATCH(A94,'Zutaten'!$A$5:$A$154,0)),ISNUMBER(MATCH(A94,'Grundrezepte'!$H$5:$H$19,0))),IF(NOT(ISNUMBER(D94)),"Preis fehlt",IF(NOT(ISNUMBER(B94)),"Menge fehlt",IF(ISNUMBER(MATCH(A94,'Zutaten'!$A$5:$A$154,0)),"",IF(INDEX('Grundrezepte'!$K$5:$K$19,MATCH(A94,'Grundrezepte'!$H$5:$H$19,0))&gt;0,"Grundrezept unvollständig","")))),"nicht gefunden"))</f>
        <v/>
      </c>
      <c r="K94" t="str">
        <f>IF('Zutaten'!A94="","",'Zutaten'!A94)</f>
        <v/>
      </c>
      <c r="L94">
        <f>IF(F94="",0,1)</f>
        <v>0</v>
      </c>
    </row>
    <row r="95" spans="1:12" x14ac:dyDescent="0.25">
      <c r="A95" s="5"/>
      <c r="B95" s="12"/>
      <c r="C95" t="str">
        <f>IF(A95="","",IF(ISNUMBER(MATCH(A95,'Zutaten'!$A$5:$A$154,0)),INDEX('Zutaten'!$B$5:$B$154,MATCH(A95,'Zutaten'!$A$5:$A$154,0)),IF(ISNUMBER(MATCH(A95,'Grundrezepte'!$H$5:$H$19,0)),INDEX('Grundrezepte'!$I$5:$I$19,MATCH(A95,'Grundrezepte'!$H$5:$H$19,0)),"")))</f>
        <v/>
      </c>
      <c r="D95" s="13" t="str">
        <f>IF(A95="","",IF(ISNUMBER(MATCH(A95,'Zutaten'!$A$5:$A$154,0)),INDEX('Zutaten'!$G$5:$G$154,MATCH(A95,'Zutaten'!$A$5:$A$154,0)),IF(ISNUMBER(MATCH(A95,'Grundrezepte'!$H$5:$H$19,0)),INDEX('Grundrezepte'!$J$5:$J$19,MATCH(A95,'Grundrezepte'!$H$5:$H$19,0)),"")))</f>
        <v/>
      </c>
      <c r="E95" s="15" t="str">
        <f>IF(OR(A95="",NOT(ISNUMBER(B95)),NOT(ISNUMBER(D95))),"",ROUND(B95*D95,2))</f>
        <v/>
      </c>
      <c r="F95" s="10" t="str">
        <f>IF(A95="","",IF(OR(ISNUMBER(MATCH(A95,'Zutaten'!$A$5:$A$154,0)),ISNUMBER(MATCH(A95,'Grundrezepte'!$H$5:$H$19,0))),IF(NOT(ISNUMBER(D95)),"Preis fehlt",IF(NOT(ISNUMBER(B95)),"Menge fehlt",IF(ISNUMBER(MATCH(A95,'Zutaten'!$A$5:$A$154,0)),"",IF(INDEX('Grundrezepte'!$K$5:$K$19,MATCH(A95,'Grundrezepte'!$H$5:$H$19,0))&gt;0,"Grundrezept unvollständig","")))),"nicht gefunden"))</f>
        <v/>
      </c>
      <c r="K95" t="str">
        <f>IF('Zutaten'!A95="","",'Zutaten'!A95)</f>
        <v/>
      </c>
      <c r="L95">
        <f>IF(F95="",0,1)</f>
        <v>0</v>
      </c>
    </row>
    <row r="96" spans="1:12" x14ac:dyDescent="0.25">
      <c r="A96" s="5"/>
      <c r="B96" s="12"/>
      <c r="C96" t="str">
        <f>IF(A96="","",IF(ISNUMBER(MATCH(A96,'Zutaten'!$A$5:$A$154,0)),INDEX('Zutaten'!$B$5:$B$154,MATCH(A96,'Zutaten'!$A$5:$A$154,0)),IF(ISNUMBER(MATCH(A96,'Grundrezepte'!$H$5:$H$19,0)),INDEX('Grundrezepte'!$I$5:$I$19,MATCH(A96,'Grundrezepte'!$H$5:$H$19,0)),"")))</f>
        <v/>
      </c>
      <c r="D96" s="13" t="str">
        <f>IF(A96="","",IF(ISNUMBER(MATCH(A96,'Zutaten'!$A$5:$A$154,0)),INDEX('Zutaten'!$G$5:$G$154,MATCH(A96,'Zutaten'!$A$5:$A$154,0)),IF(ISNUMBER(MATCH(A96,'Grundrezepte'!$H$5:$H$19,0)),INDEX('Grundrezepte'!$J$5:$J$19,MATCH(A96,'Grundrezepte'!$H$5:$H$19,0)),"")))</f>
        <v/>
      </c>
      <c r="E96" s="15" t="str">
        <f>IF(OR(A96="",NOT(ISNUMBER(B96)),NOT(ISNUMBER(D96))),"",ROUND(B96*D96,2))</f>
        <v/>
      </c>
      <c r="F96" s="10" t="str">
        <f>IF(A96="","",IF(OR(ISNUMBER(MATCH(A96,'Zutaten'!$A$5:$A$154,0)),ISNUMBER(MATCH(A96,'Grundrezepte'!$H$5:$H$19,0))),IF(NOT(ISNUMBER(D96)),"Preis fehlt",IF(NOT(ISNUMBER(B96)),"Menge fehlt",IF(ISNUMBER(MATCH(A96,'Zutaten'!$A$5:$A$154,0)),"",IF(INDEX('Grundrezepte'!$K$5:$K$19,MATCH(A96,'Grundrezepte'!$H$5:$H$19,0))&gt;0,"Grundrezept unvollständig","")))),"nicht gefunden"))</f>
        <v/>
      </c>
      <c r="K96" t="str">
        <f>IF('Zutaten'!A96="","",'Zutaten'!A96)</f>
        <v/>
      </c>
      <c r="L96">
        <f>IF(F96="",0,1)</f>
        <v>0</v>
      </c>
    </row>
    <row r="97" spans="1:12" x14ac:dyDescent="0.25">
      <c r="A97" s="5"/>
      <c r="B97" s="12"/>
      <c r="C97" t="str">
        <f>IF(A97="","",IF(ISNUMBER(MATCH(A97,'Zutaten'!$A$5:$A$154,0)),INDEX('Zutaten'!$B$5:$B$154,MATCH(A97,'Zutaten'!$A$5:$A$154,0)),IF(ISNUMBER(MATCH(A97,'Grundrezepte'!$H$5:$H$19,0)),INDEX('Grundrezepte'!$I$5:$I$19,MATCH(A97,'Grundrezepte'!$H$5:$H$19,0)),"")))</f>
        <v/>
      </c>
      <c r="D97" s="13" t="str">
        <f>IF(A97="","",IF(ISNUMBER(MATCH(A97,'Zutaten'!$A$5:$A$154,0)),INDEX('Zutaten'!$G$5:$G$154,MATCH(A97,'Zutaten'!$A$5:$A$154,0)),IF(ISNUMBER(MATCH(A97,'Grundrezepte'!$H$5:$H$19,0)),INDEX('Grundrezepte'!$J$5:$J$19,MATCH(A97,'Grundrezepte'!$H$5:$H$19,0)),"")))</f>
        <v/>
      </c>
      <c r="E97" s="15" t="str">
        <f>IF(OR(A97="",NOT(ISNUMBER(B97)),NOT(ISNUMBER(D97))),"",ROUND(B97*D97,2))</f>
        <v/>
      </c>
      <c r="F97" s="10" t="str">
        <f>IF(A97="","",IF(OR(ISNUMBER(MATCH(A97,'Zutaten'!$A$5:$A$154,0)),ISNUMBER(MATCH(A97,'Grundrezepte'!$H$5:$H$19,0))),IF(NOT(ISNUMBER(D97)),"Preis fehlt",IF(NOT(ISNUMBER(B97)),"Menge fehlt",IF(ISNUMBER(MATCH(A97,'Zutaten'!$A$5:$A$154,0)),"",IF(INDEX('Grundrezepte'!$K$5:$K$19,MATCH(A97,'Grundrezepte'!$H$5:$H$19,0))&gt;0,"Grundrezept unvollständig","")))),"nicht gefunden"))</f>
        <v/>
      </c>
      <c r="K97" t="str">
        <f>IF('Zutaten'!A97="","",'Zutaten'!A97)</f>
        <v/>
      </c>
      <c r="L97">
        <f>IF(F97="",0,1)</f>
        <v>0</v>
      </c>
    </row>
    <row r="98" spans="1:12" x14ac:dyDescent="0.25">
      <c r="A98" s="5"/>
      <c r="B98" s="12"/>
      <c r="C98" t="str">
        <f>IF(A98="","",IF(ISNUMBER(MATCH(A98,'Zutaten'!$A$5:$A$154,0)),INDEX('Zutaten'!$B$5:$B$154,MATCH(A98,'Zutaten'!$A$5:$A$154,0)),IF(ISNUMBER(MATCH(A98,'Grundrezepte'!$H$5:$H$19,0)),INDEX('Grundrezepte'!$I$5:$I$19,MATCH(A98,'Grundrezepte'!$H$5:$H$19,0)),"")))</f>
        <v/>
      </c>
      <c r="D98" s="13" t="str">
        <f>IF(A98="","",IF(ISNUMBER(MATCH(A98,'Zutaten'!$A$5:$A$154,0)),INDEX('Zutaten'!$G$5:$G$154,MATCH(A98,'Zutaten'!$A$5:$A$154,0)),IF(ISNUMBER(MATCH(A98,'Grundrezepte'!$H$5:$H$19,0)),INDEX('Grundrezepte'!$J$5:$J$19,MATCH(A98,'Grundrezepte'!$H$5:$H$19,0)),"")))</f>
        <v/>
      </c>
      <c r="E98" s="15" t="str">
        <f>IF(OR(A98="",NOT(ISNUMBER(B98)),NOT(ISNUMBER(D98))),"",ROUND(B98*D98,2))</f>
        <v/>
      </c>
      <c r="F98" s="10" t="str">
        <f>IF(A98="","",IF(OR(ISNUMBER(MATCH(A98,'Zutaten'!$A$5:$A$154,0)),ISNUMBER(MATCH(A98,'Grundrezepte'!$H$5:$H$19,0))),IF(NOT(ISNUMBER(D98)),"Preis fehlt",IF(NOT(ISNUMBER(B98)),"Menge fehlt",IF(ISNUMBER(MATCH(A98,'Zutaten'!$A$5:$A$154,0)),"",IF(INDEX('Grundrezepte'!$K$5:$K$19,MATCH(A98,'Grundrezepte'!$H$5:$H$19,0))&gt;0,"Grundrezept unvollständig","")))),"nicht gefunden"))</f>
        <v/>
      </c>
      <c r="K98" t="str">
        <f>IF('Zutaten'!A98="","",'Zutaten'!A98)</f>
        <v/>
      </c>
      <c r="L98">
        <f>IF(F98="",0,1)</f>
        <v>0</v>
      </c>
    </row>
    <row r="99" spans="1:12" x14ac:dyDescent="0.25">
      <c r="A99" s="5"/>
      <c r="B99" s="12"/>
      <c r="C99" t="str">
        <f>IF(A99="","",IF(ISNUMBER(MATCH(A99,'Zutaten'!$A$5:$A$154,0)),INDEX('Zutaten'!$B$5:$B$154,MATCH(A99,'Zutaten'!$A$5:$A$154,0)),IF(ISNUMBER(MATCH(A99,'Grundrezepte'!$H$5:$H$19,0)),INDEX('Grundrezepte'!$I$5:$I$19,MATCH(A99,'Grundrezepte'!$H$5:$H$19,0)),"")))</f>
        <v/>
      </c>
      <c r="D99" s="13" t="str">
        <f>IF(A99="","",IF(ISNUMBER(MATCH(A99,'Zutaten'!$A$5:$A$154,0)),INDEX('Zutaten'!$G$5:$G$154,MATCH(A99,'Zutaten'!$A$5:$A$154,0)),IF(ISNUMBER(MATCH(A99,'Grundrezepte'!$H$5:$H$19,0)),INDEX('Grundrezepte'!$J$5:$J$19,MATCH(A99,'Grundrezepte'!$H$5:$H$19,0)),"")))</f>
        <v/>
      </c>
      <c r="E99" s="15" t="str">
        <f>IF(OR(A99="",NOT(ISNUMBER(B99)),NOT(ISNUMBER(D99))),"",ROUND(B99*D99,2))</f>
        <v/>
      </c>
      <c r="F99" s="10" t="str">
        <f>IF(A99="","",IF(OR(ISNUMBER(MATCH(A99,'Zutaten'!$A$5:$A$154,0)),ISNUMBER(MATCH(A99,'Grundrezepte'!$H$5:$H$19,0))),IF(NOT(ISNUMBER(D99)),"Preis fehlt",IF(NOT(ISNUMBER(B99)),"Menge fehlt",IF(ISNUMBER(MATCH(A99,'Zutaten'!$A$5:$A$154,0)),"",IF(INDEX('Grundrezepte'!$K$5:$K$19,MATCH(A99,'Grundrezepte'!$H$5:$H$19,0))&gt;0,"Grundrezept unvollständig","")))),"nicht gefunden"))</f>
        <v/>
      </c>
      <c r="K99" t="str">
        <f>IF('Zutaten'!A99="","",'Zutaten'!A99)</f>
        <v/>
      </c>
      <c r="L99">
        <f>IF(F99="",0,1)</f>
        <v>0</v>
      </c>
    </row>
    <row r="100" spans="1:12" x14ac:dyDescent="0.25">
      <c r="A100" s="5"/>
      <c r="B100" s="12"/>
      <c r="C100" t="str">
        <f>IF(A100="","",IF(ISNUMBER(MATCH(A100,'Zutaten'!$A$5:$A$154,0)),INDEX('Zutaten'!$B$5:$B$154,MATCH(A100,'Zutaten'!$A$5:$A$154,0)),IF(ISNUMBER(MATCH(A100,'Grundrezepte'!$H$5:$H$19,0)),INDEX('Grundrezepte'!$I$5:$I$19,MATCH(A100,'Grundrezepte'!$H$5:$H$19,0)),"")))</f>
        <v/>
      </c>
      <c r="D100" s="13" t="str">
        <f>IF(A100="","",IF(ISNUMBER(MATCH(A100,'Zutaten'!$A$5:$A$154,0)),INDEX('Zutaten'!$G$5:$G$154,MATCH(A100,'Zutaten'!$A$5:$A$154,0)),IF(ISNUMBER(MATCH(A100,'Grundrezepte'!$H$5:$H$19,0)),INDEX('Grundrezepte'!$J$5:$J$19,MATCH(A100,'Grundrezepte'!$H$5:$H$19,0)),"")))</f>
        <v/>
      </c>
      <c r="E100" s="15" t="str">
        <f>IF(OR(A100="",NOT(ISNUMBER(B100)),NOT(ISNUMBER(D100))),"",ROUND(B100*D100,2))</f>
        <v/>
      </c>
      <c r="F100" s="10" t="str">
        <f>IF(A100="","",IF(OR(ISNUMBER(MATCH(A100,'Zutaten'!$A$5:$A$154,0)),ISNUMBER(MATCH(A100,'Grundrezepte'!$H$5:$H$19,0))),IF(NOT(ISNUMBER(D100)),"Preis fehlt",IF(NOT(ISNUMBER(B100)),"Menge fehlt",IF(ISNUMBER(MATCH(A100,'Zutaten'!$A$5:$A$154,0)),"",IF(INDEX('Grundrezepte'!$K$5:$K$19,MATCH(A100,'Grundrezepte'!$H$5:$H$19,0))&gt;0,"Grundrezept unvollständig","")))),"nicht gefunden"))</f>
        <v/>
      </c>
      <c r="K100" t="str">
        <f>IF('Zutaten'!A100="","",'Zutaten'!A100)</f>
        <v/>
      </c>
      <c r="L100">
        <f>IF(F100="",0,1)</f>
        <v>0</v>
      </c>
    </row>
    <row r="101" spans="1:12" x14ac:dyDescent="0.25">
      <c r="A101" s="5"/>
      <c r="B101" s="12"/>
      <c r="C101" t="str">
        <f>IF(A101="","",IF(ISNUMBER(MATCH(A101,'Zutaten'!$A$5:$A$154,0)),INDEX('Zutaten'!$B$5:$B$154,MATCH(A101,'Zutaten'!$A$5:$A$154,0)),IF(ISNUMBER(MATCH(A101,'Grundrezepte'!$H$5:$H$19,0)),INDEX('Grundrezepte'!$I$5:$I$19,MATCH(A101,'Grundrezepte'!$H$5:$H$19,0)),"")))</f>
        <v/>
      </c>
      <c r="D101" s="13" t="str">
        <f>IF(A101="","",IF(ISNUMBER(MATCH(A101,'Zutaten'!$A$5:$A$154,0)),INDEX('Zutaten'!$G$5:$G$154,MATCH(A101,'Zutaten'!$A$5:$A$154,0)),IF(ISNUMBER(MATCH(A101,'Grundrezepte'!$H$5:$H$19,0)),INDEX('Grundrezepte'!$J$5:$J$19,MATCH(A101,'Grundrezepte'!$H$5:$H$19,0)),"")))</f>
        <v/>
      </c>
      <c r="E101" s="15" t="str">
        <f>IF(OR(A101="",NOT(ISNUMBER(B101)),NOT(ISNUMBER(D101))),"",ROUND(B101*D101,2))</f>
        <v/>
      </c>
      <c r="F101" s="10" t="str">
        <f>IF(A101="","",IF(OR(ISNUMBER(MATCH(A101,'Zutaten'!$A$5:$A$154,0)),ISNUMBER(MATCH(A101,'Grundrezepte'!$H$5:$H$19,0))),IF(NOT(ISNUMBER(D101)),"Preis fehlt",IF(NOT(ISNUMBER(B101)),"Menge fehlt",IF(ISNUMBER(MATCH(A101,'Zutaten'!$A$5:$A$154,0)),"",IF(INDEX('Grundrezepte'!$K$5:$K$19,MATCH(A101,'Grundrezepte'!$H$5:$H$19,0))&gt;0,"Grundrezept unvollständig","")))),"nicht gefunden"))</f>
        <v/>
      </c>
      <c r="K101" t="str">
        <f>IF('Zutaten'!A101="","",'Zutaten'!A101)</f>
        <v/>
      </c>
      <c r="L101">
        <f>IF(F101="",0,1)</f>
        <v>0</v>
      </c>
    </row>
    <row r="102" spans="1:11" x14ac:dyDescent="0.25">
      <c r="A102" s="16" t="s">
        <v>47</v>
      </c>
      <c r="E102" s="9" t="str">
        <f>IF(A85="","",ROUND(SUM(E87:E101),2))</f>
        <v/>
      </c>
      <c r="K102" t="str">
        <f>IF('Zutaten'!A102="","",'Zutaten'!A102)</f>
        <v/>
      </c>
    </row>
    <row r="103" spans="1:11" x14ac:dyDescent="0.25">
      <c r="A103" s="16" t="s">
        <v>50</v>
      </c>
      <c r="E103" s="9" t="str">
        <f>IF(OR(A85="",NOT(ISNUMBER(C85))),"",IF(C85&lt;=0,"",ROUND(E102/C85,2)))</f>
        <v/>
      </c>
      <c r="K103" t="str">
        <f>IF('Zutaten'!A103="","",'Zutaten'!A103)</f>
        <v/>
      </c>
    </row>
    <row r="104" spans="11:11" x14ac:dyDescent="0.25">
      <c r="K104" t="str">
        <f>IF('Zutaten'!A104="","",'Zutaten'!A104)</f>
        <v/>
      </c>
    </row>
    <row r="105" spans="1:11" x14ac:dyDescent="0.25">
      <c r="A105" s="11"/>
      <c r="B105" s="2" t="s">
        <v>52</v>
      </c>
      <c r="C105" s="5"/>
      <c r="D105" s="2" t="str">
        <f>IF(C105=1,"Portion","Portionen")</f>
        <v>Portionen</v>
      </c>
      <c r="E105" s="10" t="str">
        <f>IF(A105="","",IF(COUNTIF($H$5:$H$34,A105)&gt;1,"Name doppelt, nur der erste zählt",IF(NOT(ISNUMBER(C105)),"«ergibt … Portionen» fehlt",IF(C105&lt;=0,"«ergibt … Portionen» fehlt",IF(SUM(L107:L121)&gt;0,"Zeilen mit Hinweis prüfen","")))))</f>
        <v/>
      </c>
      <c r="K105" t="str">
        <f>IF('Zutaten'!A105="","",'Zutaten'!A105)</f>
        <v/>
      </c>
    </row>
    <row r="106" spans="1:11" x14ac:dyDescent="0.25">
      <c r="A106" s="4" t="s">
        <v>43</v>
      </c>
      <c r="B106" s="4" t="s">
        <v>44</v>
      </c>
      <c r="C106" s="4" t="s">
        <v>18</v>
      </c>
      <c r="D106" s="4" t="s">
        <v>45</v>
      </c>
      <c r="E106" s="4" t="s">
        <v>46</v>
      </c>
      <c r="F106" s="4" t="s">
        <v>24</v>
      </c>
      <c r="K106" t="str">
        <f>IF('Zutaten'!A106="","",'Zutaten'!A106)</f>
        <v/>
      </c>
    </row>
    <row r="107" spans="1:12" x14ac:dyDescent="0.25">
      <c r="A107" s="5"/>
      <c r="B107" s="12"/>
      <c r="C107" t="str">
        <f>IF(A107="","",IF(ISNUMBER(MATCH(A107,'Zutaten'!$A$5:$A$154,0)),INDEX('Zutaten'!$B$5:$B$154,MATCH(A107,'Zutaten'!$A$5:$A$154,0)),IF(ISNUMBER(MATCH(A107,'Grundrezepte'!$H$5:$H$19,0)),INDEX('Grundrezepte'!$I$5:$I$19,MATCH(A107,'Grundrezepte'!$H$5:$H$19,0)),"")))</f>
        <v/>
      </c>
      <c r="D107" s="13" t="str">
        <f>IF(A107="","",IF(ISNUMBER(MATCH(A107,'Zutaten'!$A$5:$A$154,0)),INDEX('Zutaten'!$G$5:$G$154,MATCH(A107,'Zutaten'!$A$5:$A$154,0)),IF(ISNUMBER(MATCH(A107,'Grundrezepte'!$H$5:$H$19,0)),INDEX('Grundrezepte'!$J$5:$J$19,MATCH(A107,'Grundrezepte'!$H$5:$H$19,0)),"")))</f>
        <v/>
      </c>
      <c r="E107" s="15" t="str">
        <f>IF(OR(A107="",NOT(ISNUMBER(B107)),NOT(ISNUMBER(D107))),"",ROUND(B107*D107,2))</f>
        <v/>
      </c>
      <c r="F107" s="10" t="str">
        <f>IF(A107="","",IF(OR(ISNUMBER(MATCH(A107,'Zutaten'!$A$5:$A$154,0)),ISNUMBER(MATCH(A107,'Grundrezepte'!$H$5:$H$19,0))),IF(NOT(ISNUMBER(D107)),"Preis fehlt",IF(NOT(ISNUMBER(B107)),"Menge fehlt",IF(ISNUMBER(MATCH(A107,'Zutaten'!$A$5:$A$154,0)),"",IF(INDEX('Grundrezepte'!$K$5:$K$19,MATCH(A107,'Grundrezepte'!$H$5:$H$19,0))&gt;0,"Grundrezept unvollständig","")))),"nicht gefunden"))</f>
        <v/>
      </c>
      <c r="K107" t="str">
        <f>IF('Zutaten'!A107="","",'Zutaten'!A107)</f>
        <v/>
      </c>
      <c r="L107">
        <f>IF(F107="",0,1)</f>
        <v>0</v>
      </c>
    </row>
    <row r="108" spans="1:12" x14ac:dyDescent="0.25">
      <c r="A108" s="5"/>
      <c r="B108" s="12"/>
      <c r="C108" t="str">
        <f>IF(A108="","",IF(ISNUMBER(MATCH(A108,'Zutaten'!$A$5:$A$154,0)),INDEX('Zutaten'!$B$5:$B$154,MATCH(A108,'Zutaten'!$A$5:$A$154,0)),IF(ISNUMBER(MATCH(A108,'Grundrezepte'!$H$5:$H$19,0)),INDEX('Grundrezepte'!$I$5:$I$19,MATCH(A108,'Grundrezepte'!$H$5:$H$19,0)),"")))</f>
        <v/>
      </c>
      <c r="D108" s="13" t="str">
        <f>IF(A108="","",IF(ISNUMBER(MATCH(A108,'Zutaten'!$A$5:$A$154,0)),INDEX('Zutaten'!$G$5:$G$154,MATCH(A108,'Zutaten'!$A$5:$A$154,0)),IF(ISNUMBER(MATCH(A108,'Grundrezepte'!$H$5:$H$19,0)),INDEX('Grundrezepte'!$J$5:$J$19,MATCH(A108,'Grundrezepte'!$H$5:$H$19,0)),"")))</f>
        <v/>
      </c>
      <c r="E108" s="15" t="str">
        <f>IF(OR(A108="",NOT(ISNUMBER(B108)),NOT(ISNUMBER(D108))),"",ROUND(B108*D108,2))</f>
        <v/>
      </c>
      <c r="F108" s="10" t="str">
        <f>IF(A108="","",IF(OR(ISNUMBER(MATCH(A108,'Zutaten'!$A$5:$A$154,0)),ISNUMBER(MATCH(A108,'Grundrezepte'!$H$5:$H$19,0))),IF(NOT(ISNUMBER(D108)),"Preis fehlt",IF(NOT(ISNUMBER(B108)),"Menge fehlt",IF(ISNUMBER(MATCH(A108,'Zutaten'!$A$5:$A$154,0)),"",IF(INDEX('Grundrezepte'!$K$5:$K$19,MATCH(A108,'Grundrezepte'!$H$5:$H$19,0))&gt;0,"Grundrezept unvollständig","")))),"nicht gefunden"))</f>
        <v/>
      </c>
      <c r="K108" t="str">
        <f>IF('Zutaten'!A108="","",'Zutaten'!A108)</f>
        <v/>
      </c>
      <c r="L108">
        <f>IF(F108="",0,1)</f>
        <v>0</v>
      </c>
    </row>
    <row r="109" spans="1:12" x14ac:dyDescent="0.25">
      <c r="A109" s="5"/>
      <c r="B109" s="12"/>
      <c r="C109" t="str">
        <f>IF(A109="","",IF(ISNUMBER(MATCH(A109,'Zutaten'!$A$5:$A$154,0)),INDEX('Zutaten'!$B$5:$B$154,MATCH(A109,'Zutaten'!$A$5:$A$154,0)),IF(ISNUMBER(MATCH(A109,'Grundrezepte'!$H$5:$H$19,0)),INDEX('Grundrezepte'!$I$5:$I$19,MATCH(A109,'Grundrezepte'!$H$5:$H$19,0)),"")))</f>
        <v/>
      </c>
      <c r="D109" s="13" t="str">
        <f>IF(A109="","",IF(ISNUMBER(MATCH(A109,'Zutaten'!$A$5:$A$154,0)),INDEX('Zutaten'!$G$5:$G$154,MATCH(A109,'Zutaten'!$A$5:$A$154,0)),IF(ISNUMBER(MATCH(A109,'Grundrezepte'!$H$5:$H$19,0)),INDEX('Grundrezepte'!$J$5:$J$19,MATCH(A109,'Grundrezepte'!$H$5:$H$19,0)),"")))</f>
        <v/>
      </c>
      <c r="E109" s="15" t="str">
        <f>IF(OR(A109="",NOT(ISNUMBER(B109)),NOT(ISNUMBER(D109))),"",ROUND(B109*D109,2))</f>
        <v/>
      </c>
      <c r="F109" s="10" t="str">
        <f>IF(A109="","",IF(OR(ISNUMBER(MATCH(A109,'Zutaten'!$A$5:$A$154,0)),ISNUMBER(MATCH(A109,'Grundrezepte'!$H$5:$H$19,0))),IF(NOT(ISNUMBER(D109)),"Preis fehlt",IF(NOT(ISNUMBER(B109)),"Menge fehlt",IF(ISNUMBER(MATCH(A109,'Zutaten'!$A$5:$A$154,0)),"",IF(INDEX('Grundrezepte'!$K$5:$K$19,MATCH(A109,'Grundrezepte'!$H$5:$H$19,0))&gt;0,"Grundrezept unvollständig","")))),"nicht gefunden"))</f>
        <v/>
      </c>
      <c r="K109" t="str">
        <f>IF('Zutaten'!A109="","",'Zutaten'!A109)</f>
        <v/>
      </c>
      <c r="L109">
        <f>IF(F109="",0,1)</f>
        <v>0</v>
      </c>
    </row>
    <row r="110" spans="1:12" x14ac:dyDescent="0.25">
      <c r="A110" s="5"/>
      <c r="B110" s="12"/>
      <c r="C110" t="str">
        <f>IF(A110="","",IF(ISNUMBER(MATCH(A110,'Zutaten'!$A$5:$A$154,0)),INDEX('Zutaten'!$B$5:$B$154,MATCH(A110,'Zutaten'!$A$5:$A$154,0)),IF(ISNUMBER(MATCH(A110,'Grundrezepte'!$H$5:$H$19,0)),INDEX('Grundrezepte'!$I$5:$I$19,MATCH(A110,'Grundrezepte'!$H$5:$H$19,0)),"")))</f>
        <v/>
      </c>
      <c r="D110" s="13" t="str">
        <f>IF(A110="","",IF(ISNUMBER(MATCH(A110,'Zutaten'!$A$5:$A$154,0)),INDEX('Zutaten'!$G$5:$G$154,MATCH(A110,'Zutaten'!$A$5:$A$154,0)),IF(ISNUMBER(MATCH(A110,'Grundrezepte'!$H$5:$H$19,0)),INDEX('Grundrezepte'!$J$5:$J$19,MATCH(A110,'Grundrezepte'!$H$5:$H$19,0)),"")))</f>
        <v/>
      </c>
      <c r="E110" s="15" t="str">
        <f>IF(OR(A110="",NOT(ISNUMBER(B110)),NOT(ISNUMBER(D110))),"",ROUND(B110*D110,2))</f>
        <v/>
      </c>
      <c r="F110" s="10" t="str">
        <f>IF(A110="","",IF(OR(ISNUMBER(MATCH(A110,'Zutaten'!$A$5:$A$154,0)),ISNUMBER(MATCH(A110,'Grundrezepte'!$H$5:$H$19,0))),IF(NOT(ISNUMBER(D110)),"Preis fehlt",IF(NOT(ISNUMBER(B110)),"Menge fehlt",IF(ISNUMBER(MATCH(A110,'Zutaten'!$A$5:$A$154,0)),"",IF(INDEX('Grundrezepte'!$K$5:$K$19,MATCH(A110,'Grundrezepte'!$H$5:$H$19,0))&gt;0,"Grundrezept unvollständig","")))),"nicht gefunden"))</f>
        <v/>
      </c>
      <c r="K110" t="str">
        <f>IF('Zutaten'!A110="","",'Zutaten'!A110)</f>
        <v/>
      </c>
      <c r="L110">
        <f>IF(F110="",0,1)</f>
        <v>0</v>
      </c>
    </row>
    <row r="111" spans="1:12" x14ac:dyDescent="0.25">
      <c r="A111" s="5"/>
      <c r="B111" s="12"/>
      <c r="C111" t="str">
        <f>IF(A111="","",IF(ISNUMBER(MATCH(A111,'Zutaten'!$A$5:$A$154,0)),INDEX('Zutaten'!$B$5:$B$154,MATCH(A111,'Zutaten'!$A$5:$A$154,0)),IF(ISNUMBER(MATCH(A111,'Grundrezepte'!$H$5:$H$19,0)),INDEX('Grundrezepte'!$I$5:$I$19,MATCH(A111,'Grundrezepte'!$H$5:$H$19,0)),"")))</f>
        <v/>
      </c>
      <c r="D111" s="13" t="str">
        <f>IF(A111="","",IF(ISNUMBER(MATCH(A111,'Zutaten'!$A$5:$A$154,0)),INDEX('Zutaten'!$G$5:$G$154,MATCH(A111,'Zutaten'!$A$5:$A$154,0)),IF(ISNUMBER(MATCH(A111,'Grundrezepte'!$H$5:$H$19,0)),INDEX('Grundrezepte'!$J$5:$J$19,MATCH(A111,'Grundrezepte'!$H$5:$H$19,0)),"")))</f>
        <v/>
      </c>
      <c r="E111" s="15" t="str">
        <f>IF(OR(A111="",NOT(ISNUMBER(B111)),NOT(ISNUMBER(D111))),"",ROUND(B111*D111,2))</f>
        <v/>
      </c>
      <c r="F111" s="10" t="str">
        <f>IF(A111="","",IF(OR(ISNUMBER(MATCH(A111,'Zutaten'!$A$5:$A$154,0)),ISNUMBER(MATCH(A111,'Grundrezepte'!$H$5:$H$19,0))),IF(NOT(ISNUMBER(D111)),"Preis fehlt",IF(NOT(ISNUMBER(B111)),"Menge fehlt",IF(ISNUMBER(MATCH(A111,'Zutaten'!$A$5:$A$154,0)),"",IF(INDEX('Grundrezepte'!$K$5:$K$19,MATCH(A111,'Grundrezepte'!$H$5:$H$19,0))&gt;0,"Grundrezept unvollständig","")))),"nicht gefunden"))</f>
        <v/>
      </c>
      <c r="K111" t="str">
        <f>IF('Zutaten'!A111="","",'Zutaten'!A111)</f>
        <v/>
      </c>
      <c r="L111">
        <f>IF(F111="",0,1)</f>
        <v>0</v>
      </c>
    </row>
    <row r="112" spans="1:12" x14ac:dyDescent="0.25">
      <c r="A112" s="5"/>
      <c r="B112" s="12"/>
      <c r="C112" t="str">
        <f>IF(A112="","",IF(ISNUMBER(MATCH(A112,'Zutaten'!$A$5:$A$154,0)),INDEX('Zutaten'!$B$5:$B$154,MATCH(A112,'Zutaten'!$A$5:$A$154,0)),IF(ISNUMBER(MATCH(A112,'Grundrezepte'!$H$5:$H$19,0)),INDEX('Grundrezepte'!$I$5:$I$19,MATCH(A112,'Grundrezepte'!$H$5:$H$19,0)),"")))</f>
        <v/>
      </c>
      <c r="D112" s="13" t="str">
        <f>IF(A112="","",IF(ISNUMBER(MATCH(A112,'Zutaten'!$A$5:$A$154,0)),INDEX('Zutaten'!$G$5:$G$154,MATCH(A112,'Zutaten'!$A$5:$A$154,0)),IF(ISNUMBER(MATCH(A112,'Grundrezepte'!$H$5:$H$19,0)),INDEX('Grundrezepte'!$J$5:$J$19,MATCH(A112,'Grundrezepte'!$H$5:$H$19,0)),"")))</f>
        <v/>
      </c>
      <c r="E112" s="15" t="str">
        <f>IF(OR(A112="",NOT(ISNUMBER(B112)),NOT(ISNUMBER(D112))),"",ROUND(B112*D112,2))</f>
        <v/>
      </c>
      <c r="F112" s="10" t="str">
        <f>IF(A112="","",IF(OR(ISNUMBER(MATCH(A112,'Zutaten'!$A$5:$A$154,0)),ISNUMBER(MATCH(A112,'Grundrezepte'!$H$5:$H$19,0))),IF(NOT(ISNUMBER(D112)),"Preis fehlt",IF(NOT(ISNUMBER(B112)),"Menge fehlt",IF(ISNUMBER(MATCH(A112,'Zutaten'!$A$5:$A$154,0)),"",IF(INDEX('Grundrezepte'!$K$5:$K$19,MATCH(A112,'Grundrezepte'!$H$5:$H$19,0))&gt;0,"Grundrezept unvollständig","")))),"nicht gefunden"))</f>
        <v/>
      </c>
      <c r="K112" t="str">
        <f>IF('Zutaten'!A112="","",'Zutaten'!A112)</f>
        <v/>
      </c>
      <c r="L112">
        <f>IF(F112="",0,1)</f>
        <v>0</v>
      </c>
    </row>
    <row r="113" spans="1:12" x14ac:dyDescent="0.25">
      <c r="A113" s="5"/>
      <c r="B113" s="12"/>
      <c r="C113" t="str">
        <f>IF(A113="","",IF(ISNUMBER(MATCH(A113,'Zutaten'!$A$5:$A$154,0)),INDEX('Zutaten'!$B$5:$B$154,MATCH(A113,'Zutaten'!$A$5:$A$154,0)),IF(ISNUMBER(MATCH(A113,'Grundrezepte'!$H$5:$H$19,0)),INDEX('Grundrezepte'!$I$5:$I$19,MATCH(A113,'Grundrezepte'!$H$5:$H$19,0)),"")))</f>
        <v/>
      </c>
      <c r="D113" s="13" t="str">
        <f>IF(A113="","",IF(ISNUMBER(MATCH(A113,'Zutaten'!$A$5:$A$154,0)),INDEX('Zutaten'!$G$5:$G$154,MATCH(A113,'Zutaten'!$A$5:$A$154,0)),IF(ISNUMBER(MATCH(A113,'Grundrezepte'!$H$5:$H$19,0)),INDEX('Grundrezepte'!$J$5:$J$19,MATCH(A113,'Grundrezepte'!$H$5:$H$19,0)),"")))</f>
        <v/>
      </c>
      <c r="E113" s="15" t="str">
        <f>IF(OR(A113="",NOT(ISNUMBER(B113)),NOT(ISNUMBER(D113))),"",ROUND(B113*D113,2))</f>
        <v/>
      </c>
      <c r="F113" s="10" t="str">
        <f>IF(A113="","",IF(OR(ISNUMBER(MATCH(A113,'Zutaten'!$A$5:$A$154,0)),ISNUMBER(MATCH(A113,'Grundrezepte'!$H$5:$H$19,0))),IF(NOT(ISNUMBER(D113)),"Preis fehlt",IF(NOT(ISNUMBER(B113)),"Menge fehlt",IF(ISNUMBER(MATCH(A113,'Zutaten'!$A$5:$A$154,0)),"",IF(INDEX('Grundrezepte'!$K$5:$K$19,MATCH(A113,'Grundrezepte'!$H$5:$H$19,0))&gt;0,"Grundrezept unvollständig","")))),"nicht gefunden"))</f>
        <v/>
      </c>
      <c r="K113" t="str">
        <f>IF('Zutaten'!A113="","",'Zutaten'!A113)</f>
        <v/>
      </c>
      <c r="L113">
        <f>IF(F113="",0,1)</f>
        <v>0</v>
      </c>
    </row>
    <row r="114" spans="1:12" x14ac:dyDescent="0.25">
      <c r="A114" s="5"/>
      <c r="B114" s="12"/>
      <c r="C114" t="str">
        <f>IF(A114="","",IF(ISNUMBER(MATCH(A114,'Zutaten'!$A$5:$A$154,0)),INDEX('Zutaten'!$B$5:$B$154,MATCH(A114,'Zutaten'!$A$5:$A$154,0)),IF(ISNUMBER(MATCH(A114,'Grundrezepte'!$H$5:$H$19,0)),INDEX('Grundrezepte'!$I$5:$I$19,MATCH(A114,'Grundrezepte'!$H$5:$H$19,0)),"")))</f>
        <v/>
      </c>
      <c r="D114" s="13" t="str">
        <f>IF(A114="","",IF(ISNUMBER(MATCH(A114,'Zutaten'!$A$5:$A$154,0)),INDEX('Zutaten'!$G$5:$G$154,MATCH(A114,'Zutaten'!$A$5:$A$154,0)),IF(ISNUMBER(MATCH(A114,'Grundrezepte'!$H$5:$H$19,0)),INDEX('Grundrezepte'!$J$5:$J$19,MATCH(A114,'Grundrezepte'!$H$5:$H$19,0)),"")))</f>
        <v/>
      </c>
      <c r="E114" s="15" t="str">
        <f>IF(OR(A114="",NOT(ISNUMBER(B114)),NOT(ISNUMBER(D114))),"",ROUND(B114*D114,2))</f>
        <v/>
      </c>
      <c r="F114" s="10" t="str">
        <f>IF(A114="","",IF(OR(ISNUMBER(MATCH(A114,'Zutaten'!$A$5:$A$154,0)),ISNUMBER(MATCH(A114,'Grundrezepte'!$H$5:$H$19,0))),IF(NOT(ISNUMBER(D114)),"Preis fehlt",IF(NOT(ISNUMBER(B114)),"Menge fehlt",IF(ISNUMBER(MATCH(A114,'Zutaten'!$A$5:$A$154,0)),"",IF(INDEX('Grundrezepte'!$K$5:$K$19,MATCH(A114,'Grundrezepte'!$H$5:$H$19,0))&gt;0,"Grundrezept unvollständig","")))),"nicht gefunden"))</f>
        <v/>
      </c>
      <c r="K114" t="str">
        <f>IF('Zutaten'!A114="","",'Zutaten'!A114)</f>
        <v/>
      </c>
      <c r="L114">
        <f>IF(F114="",0,1)</f>
        <v>0</v>
      </c>
    </row>
    <row r="115" spans="1:12" x14ac:dyDescent="0.25">
      <c r="A115" s="5"/>
      <c r="B115" s="12"/>
      <c r="C115" t="str">
        <f>IF(A115="","",IF(ISNUMBER(MATCH(A115,'Zutaten'!$A$5:$A$154,0)),INDEX('Zutaten'!$B$5:$B$154,MATCH(A115,'Zutaten'!$A$5:$A$154,0)),IF(ISNUMBER(MATCH(A115,'Grundrezepte'!$H$5:$H$19,0)),INDEX('Grundrezepte'!$I$5:$I$19,MATCH(A115,'Grundrezepte'!$H$5:$H$19,0)),"")))</f>
        <v/>
      </c>
      <c r="D115" s="13" t="str">
        <f>IF(A115="","",IF(ISNUMBER(MATCH(A115,'Zutaten'!$A$5:$A$154,0)),INDEX('Zutaten'!$G$5:$G$154,MATCH(A115,'Zutaten'!$A$5:$A$154,0)),IF(ISNUMBER(MATCH(A115,'Grundrezepte'!$H$5:$H$19,0)),INDEX('Grundrezepte'!$J$5:$J$19,MATCH(A115,'Grundrezepte'!$H$5:$H$19,0)),"")))</f>
        <v/>
      </c>
      <c r="E115" s="15" t="str">
        <f>IF(OR(A115="",NOT(ISNUMBER(B115)),NOT(ISNUMBER(D115))),"",ROUND(B115*D115,2))</f>
        <v/>
      </c>
      <c r="F115" s="10" t="str">
        <f>IF(A115="","",IF(OR(ISNUMBER(MATCH(A115,'Zutaten'!$A$5:$A$154,0)),ISNUMBER(MATCH(A115,'Grundrezepte'!$H$5:$H$19,0))),IF(NOT(ISNUMBER(D115)),"Preis fehlt",IF(NOT(ISNUMBER(B115)),"Menge fehlt",IF(ISNUMBER(MATCH(A115,'Zutaten'!$A$5:$A$154,0)),"",IF(INDEX('Grundrezepte'!$K$5:$K$19,MATCH(A115,'Grundrezepte'!$H$5:$H$19,0))&gt;0,"Grundrezept unvollständig","")))),"nicht gefunden"))</f>
        <v/>
      </c>
      <c r="K115" t="str">
        <f>IF('Zutaten'!A115="","",'Zutaten'!A115)</f>
        <v/>
      </c>
      <c r="L115">
        <f>IF(F115="",0,1)</f>
        <v>0</v>
      </c>
    </row>
    <row r="116" spans="1:12" x14ac:dyDescent="0.25">
      <c r="A116" s="5"/>
      <c r="B116" s="12"/>
      <c r="C116" t="str">
        <f>IF(A116="","",IF(ISNUMBER(MATCH(A116,'Zutaten'!$A$5:$A$154,0)),INDEX('Zutaten'!$B$5:$B$154,MATCH(A116,'Zutaten'!$A$5:$A$154,0)),IF(ISNUMBER(MATCH(A116,'Grundrezepte'!$H$5:$H$19,0)),INDEX('Grundrezepte'!$I$5:$I$19,MATCH(A116,'Grundrezepte'!$H$5:$H$19,0)),"")))</f>
        <v/>
      </c>
      <c r="D116" s="13" t="str">
        <f>IF(A116="","",IF(ISNUMBER(MATCH(A116,'Zutaten'!$A$5:$A$154,0)),INDEX('Zutaten'!$G$5:$G$154,MATCH(A116,'Zutaten'!$A$5:$A$154,0)),IF(ISNUMBER(MATCH(A116,'Grundrezepte'!$H$5:$H$19,0)),INDEX('Grundrezepte'!$J$5:$J$19,MATCH(A116,'Grundrezepte'!$H$5:$H$19,0)),"")))</f>
        <v/>
      </c>
      <c r="E116" s="15" t="str">
        <f>IF(OR(A116="",NOT(ISNUMBER(B116)),NOT(ISNUMBER(D116))),"",ROUND(B116*D116,2))</f>
        <v/>
      </c>
      <c r="F116" s="10" t="str">
        <f>IF(A116="","",IF(OR(ISNUMBER(MATCH(A116,'Zutaten'!$A$5:$A$154,0)),ISNUMBER(MATCH(A116,'Grundrezepte'!$H$5:$H$19,0))),IF(NOT(ISNUMBER(D116)),"Preis fehlt",IF(NOT(ISNUMBER(B116)),"Menge fehlt",IF(ISNUMBER(MATCH(A116,'Zutaten'!$A$5:$A$154,0)),"",IF(INDEX('Grundrezepte'!$K$5:$K$19,MATCH(A116,'Grundrezepte'!$H$5:$H$19,0))&gt;0,"Grundrezept unvollständig","")))),"nicht gefunden"))</f>
        <v/>
      </c>
      <c r="K116" t="str">
        <f>IF('Zutaten'!A116="","",'Zutaten'!A116)</f>
        <v/>
      </c>
      <c r="L116">
        <f>IF(F116="",0,1)</f>
        <v>0</v>
      </c>
    </row>
    <row r="117" spans="1:12" x14ac:dyDescent="0.25">
      <c r="A117" s="5"/>
      <c r="B117" s="12"/>
      <c r="C117" t="str">
        <f>IF(A117="","",IF(ISNUMBER(MATCH(A117,'Zutaten'!$A$5:$A$154,0)),INDEX('Zutaten'!$B$5:$B$154,MATCH(A117,'Zutaten'!$A$5:$A$154,0)),IF(ISNUMBER(MATCH(A117,'Grundrezepte'!$H$5:$H$19,0)),INDEX('Grundrezepte'!$I$5:$I$19,MATCH(A117,'Grundrezepte'!$H$5:$H$19,0)),"")))</f>
        <v/>
      </c>
      <c r="D117" s="13" t="str">
        <f>IF(A117="","",IF(ISNUMBER(MATCH(A117,'Zutaten'!$A$5:$A$154,0)),INDEX('Zutaten'!$G$5:$G$154,MATCH(A117,'Zutaten'!$A$5:$A$154,0)),IF(ISNUMBER(MATCH(A117,'Grundrezepte'!$H$5:$H$19,0)),INDEX('Grundrezepte'!$J$5:$J$19,MATCH(A117,'Grundrezepte'!$H$5:$H$19,0)),"")))</f>
        <v/>
      </c>
      <c r="E117" s="15" t="str">
        <f>IF(OR(A117="",NOT(ISNUMBER(B117)),NOT(ISNUMBER(D117))),"",ROUND(B117*D117,2))</f>
        <v/>
      </c>
      <c r="F117" s="10" t="str">
        <f>IF(A117="","",IF(OR(ISNUMBER(MATCH(A117,'Zutaten'!$A$5:$A$154,0)),ISNUMBER(MATCH(A117,'Grundrezepte'!$H$5:$H$19,0))),IF(NOT(ISNUMBER(D117)),"Preis fehlt",IF(NOT(ISNUMBER(B117)),"Menge fehlt",IF(ISNUMBER(MATCH(A117,'Zutaten'!$A$5:$A$154,0)),"",IF(INDEX('Grundrezepte'!$K$5:$K$19,MATCH(A117,'Grundrezepte'!$H$5:$H$19,0))&gt;0,"Grundrezept unvollständig","")))),"nicht gefunden"))</f>
        <v/>
      </c>
      <c r="K117" t="str">
        <f>IF('Zutaten'!A117="","",'Zutaten'!A117)</f>
        <v/>
      </c>
      <c r="L117">
        <f>IF(F117="",0,1)</f>
        <v>0</v>
      </c>
    </row>
    <row r="118" spans="1:12" x14ac:dyDescent="0.25">
      <c r="A118" s="5"/>
      <c r="B118" s="12"/>
      <c r="C118" t="str">
        <f>IF(A118="","",IF(ISNUMBER(MATCH(A118,'Zutaten'!$A$5:$A$154,0)),INDEX('Zutaten'!$B$5:$B$154,MATCH(A118,'Zutaten'!$A$5:$A$154,0)),IF(ISNUMBER(MATCH(A118,'Grundrezepte'!$H$5:$H$19,0)),INDEX('Grundrezepte'!$I$5:$I$19,MATCH(A118,'Grundrezepte'!$H$5:$H$19,0)),"")))</f>
        <v/>
      </c>
      <c r="D118" s="13" t="str">
        <f>IF(A118="","",IF(ISNUMBER(MATCH(A118,'Zutaten'!$A$5:$A$154,0)),INDEX('Zutaten'!$G$5:$G$154,MATCH(A118,'Zutaten'!$A$5:$A$154,0)),IF(ISNUMBER(MATCH(A118,'Grundrezepte'!$H$5:$H$19,0)),INDEX('Grundrezepte'!$J$5:$J$19,MATCH(A118,'Grundrezepte'!$H$5:$H$19,0)),"")))</f>
        <v/>
      </c>
      <c r="E118" s="15" t="str">
        <f>IF(OR(A118="",NOT(ISNUMBER(B118)),NOT(ISNUMBER(D118))),"",ROUND(B118*D118,2))</f>
        <v/>
      </c>
      <c r="F118" s="10" t="str">
        <f>IF(A118="","",IF(OR(ISNUMBER(MATCH(A118,'Zutaten'!$A$5:$A$154,0)),ISNUMBER(MATCH(A118,'Grundrezepte'!$H$5:$H$19,0))),IF(NOT(ISNUMBER(D118)),"Preis fehlt",IF(NOT(ISNUMBER(B118)),"Menge fehlt",IF(ISNUMBER(MATCH(A118,'Zutaten'!$A$5:$A$154,0)),"",IF(INDEX('Grundrezepte'!$K$5:$K$19,MATCH(A118,'Grundrezepte'!$H$5:$H$19,0))&gt;0,"Grundrezept unvollständig","")))),"nicht gefunden"))</f>
        <v/>
      </c>
      <c r="K118" t="str">
        <f>IF('Zutaten'!A118="","",'Zutaten'!A118)</f>
        <v/>
      </c>
      <c r="L118">
        <f>IF(F118="",0,1)</f>
        <v>0</v>
      </c>
    </row>
    <row r="119" spans="1:12" x14ac:dyDescent="0.25">
      <c r="A119" s="5"/>
      <c r="B119" s="12"/>
      <c r="C119" t="str">
        <f>IF(A119="","",IF(ISNUMBER(MATCH(A119,'Zutaten'!$A$5:$A$154,0)),INDEX('Zutaten'!$B$5:$B$154,MATCH(A119,'Zutaten'!$A$5:$A$154,0)),IF(ISNUMBER(MATCH(A119,'Grundrezepte'!$H$5:$H$19,0)),INDEX('Grundrezepte'!$I$5:$I$19,MATCH(A119,'Grundrezepte'!$H$5:$H$19,0)),"")))</f>
        <v/>
      </c>
      <c r="D119" s="13" t="str">
        <f>IF(A119="","",IF(ISNUMBER(MATCH(A119,'Zutaten'!$A$5:$A$154,0)),INDEX('Zutaten'!$G$5:$G$154,MATCH(A119,'Zutaten'!$A$5:$A$154,0)),IF(ISNUMBER(MATCH(A119,'Grundrezepte'!$H$5:$H$19,0)),INDEX('Grundrezepte'!$J$5:$J$19,MATCH(A119,'Grundrezepte'!$H$5:$H$19,0)),"")))</f>
        <v/>
      </c>
      <c r="E119" s="15" t="str">
        <f>IF(OR(A119="",NOT(ISNUMBER(B119)),NOT(ISNUMBER(D119))),"",ROUND(B119*D119,2))</f>
        <v/>
      </c>
      <c r="F119" s="10" t="str">
        <f>IF(A119="","",IF(OR(ISNUMBER(MATCH(A119,'Zutaten'!$A$5:$A$154,0)),ISNUMBER(MATCH(A119,'Grundrezepte'!$H$5:$H$19,0))),IF(NOT(ISNUMBER(D119)),"Preis fehlt",IF(NOT(ISNUMBER(B119)),"Menge fehlt",IF(ISNUMBER(MATCH(A119,'Zutaten'!$A$5:$A$154,0)),"",IF(INDEX('Grundrezepte'!$K$5:$K$19,MATCH(A119,'Grundrezepte'!$H$5:$H$19,0))&gt;0,"Grundrezept unvollständig","")))),"nicht gefunden"))</f>
        <v/>
      </c>
      <c r="K119" t="str">
        <f>IF('Zutaten'!A119="","",'Zutaten'!A119)</f>
        <v/>
      </c>
      <c r="L119">
        <f>IF(F119="",0,1)</f>
        <v>0</v>
      </c>
    </row>
    <row r="120" spans="1:12" x14ac:dyDescent="0.25">
      <c r="A120" s="5"/>
      <c r="B120" s="12"/>
      <c r="C120" t="str">
        <f>IF(A120="","",IF(ISNUMBER(MATCH(A120,'Zutaten'!$A$5:$A$154,0)),INDEX('Zutaten'!$B$5:$B$154,MATCH(A120,'Zutaten'!$A$5:$A$154,0)),IF(ISNUMBER(MATCH(A120,'Grundrezepte'!$H$5:$H$19,0)),INDEX('Grundrezepte'!$I$5:$I$19,MATCH(A120,'Grundrezepte'!$H$5:$H$19,0)),"")))</f>
        <v/>
      </c>
      <c r="D120" s="13" t="str">
        <f>IF(A120="","",IF(ISNUMBER(MATCH(A120,'Zutaten'!$A$5:$A$154,0)),INDEX('Zutaten'!$G$5:$G$154,MATCH(A120,'Zutaten'!$A$5:$A$154,0)),IF(ISNUMBER(MATCH(A120,'Grundrezepte'!$H$5:$H$19,0)),INDEX('Grundrezepte'!$J$5:$J$19,MATCH(A120,'Grundrezepte'!$H$5:$H$19,0)),"")))</f>
        <v/>
      </c>
      <c r="E120" s="15" t="str">
        <f>IF(OR(A120="",NOT(ISNUMBER(B120)),NOT(ISNUMBER(D120))),"",ROUND(B120*D120,2))</f>
        <v/>
      </c>
      <c r="F120" s="10" t="str">
        <f>IF(A120="","",IF(OR(ISNUMBER(MATCH(A120,'Zutaten'!$A$5:$A$154,0)),ISNUMBER(MATCH(A120,'Grundrezepte'!$H$5:$H$19,0))),IF(NOT(ISNUMBER(D120)),"Preis fehlt",IF(NOT(ISNUMBER(B120)),"Menge fehlt",IF(ISNUMBER(MATCH(A120,'Zutaten'!$A$5:$A$154,0)),"",IF(INDEX('Grundrezepte'!$K$5:$K$19,MATCH(A120,'Grundrezepte'!$H$5:$H$19,0))&gt;0,"Grundrezept unvollständig","")))),"nicht gefunden"))</f>
        <v/>
      </c>
      <c r="K120" t="str">
        <f>IF('Zutaten'!A120="","",'Zutaten'!A120)</f>
        <v/>
      </c>
      <c r="L120">
        <f>IF(F120="",0,1)</f>
        <v>0</v>
      </c>
    </row>
    <row r="121" spans="1:12" x14ac:dyDescent="0.25">
      <c r="A121" s="5"/>
      <c r="B121" s="12"/>
      <c r="C121" t="str">
        <f>IF(A121="","",IF(ISNUMBER(MATCH(A121,'Zutaten'!$A$5:$A$154,0)),INDEX('Zutaten'!$B$5:$B$154,MATCH(A121,'Zutaten'!$A$5:$A$154,0)),IF(ISNUMBER(MATCH(A121,'Grundrezepte'!$H$5:$H$19,0)),INDEX('Grundrezepte'!$I$5:$I$19,MATCH(A121,'Grundrezepte'!$H$5:$H$19,0)),"")))</f>
        <v/>
      </c>
      <c r="D121" s="13" t="str">
        <f>IF(A121="","",IF(ISNUMBER(MATCH(A121,'Zutaten'!$A$5:$A$154,0)),INDEX('Zutaten'!$G$5:$G$154,MATCH(A121,'Zutaten'!$A$5:$A$154,0)),IF(ISNUMBER(MATCH(A121,'Grundrezepte'!$H$5:$H$19,0)),INDEX('Grundrezepte'!$J$5:$J$19,MATCH(A121,'Grundrezepte'!$H$5:$H$19,0)),"")))</f>
        <v/>
      </c>
      <c r="E121" s="15" t="str">
        <f>IF(OR(A121="",NOT(ISNUMBER(B121)),NOT(ISNUMBER(D121))),"",ROUND(B121*D121,2))</f>
        <v/>
      </c>
      <c r="F121" s="10" t="str">
        <f>IF(A121="","",IF(OR(ISNUMBER(MATCH(A121,'Zutaten'!$A$5:$A$154,0)),ISNUMBER(MATCH(A121,'Grundrezepte'!$H$5:$H$19,0))),IF(NOT(ISNUMBER(D121)),"Preis fehlt",IF(NOT(ISNUMBER(B121)),"Menge fehlt",IF(ISNUMBER(MATCH(A121,'Zutaten'!$A$5:$A$154,0)),"",IF(INDEX('Grundrezepte'!$K$5:$K$19,MATCH(A121,'Grundrezepte'!$H$5:$H$19,0))&gt;0,"Grundrezept unvollständig","")))),"nicht gefunden"))</f>
        <v/>
      </c>
      <c r="K121" t="str">
        <f>IF('Zutaten'!A121="","",'Zutaten'!A121)</f>
        <v/>
      </c>
      <c r="L121">
        <f>IF(F121="",0,1)</f>
        <v>0</v>
      </c>
    </row>
    <row r="122" spans="1:11" x14ac:dyDescent="0.25">
      <c r="A122" s="16" t="s">
        <v>47</v>
      </c>
      <c r="E122" s="9" t="str">
        <f>IF(A105="","",ROUND(SUM(E107:E121),2))</f>
        <v/>
      </c>
      <c r="K122" t="str">
        <f>IF('Zutaten'!A122="","",'Zutaten'!A122)</f>
        <v/>
      </c>
    </row>
    <row r="123" spans="1:11" x14ac:dyDescent="0.25">
      <c r="A123" s="16" t="s">
        <v>50</v>
      </c>
      <c r="E123" s="9" t="str">
        <f>IF(OR(A105="",NOT(ISNUMBER(C105))),"",IF(C105&lt;=0,"",ROUND(E122/C105,2)))</f>
        <v/>
      </c>
      <c r="K123" t="str">
        <f>IF('Zutaten'!A123="","",'Zutaten'!A123)</f>
        <v/>
      </c>
    </row>
    <row r="124" spans="11:11" x14ac:dyDescent="0.25">
      <c r="K124" t="str">
        <f>IF('Zutaten'!A124="","",'Zutaten'!A124)</f>
        <v/>
      </c>
    </row>
    <row r="125" spans="1:11" x14ac:dyDescent="0.25">
      <c r="A125" s="11"/>
      <c r="B125" s="2" t="s">
        <v>52</v>
      </c>
      <c r="C125" s="5"/>
      <c r="D125" s="2" t="str">
        <f>IF(C125=1,"Portion","Portionen")</f>
        <v>Portionen</v>
      </c>
      <c r="E125" s="10" t="str">
        <f>IF(A125="","",IF(COUNTIF($H$5:$H$34,A125)&gt;1,"Name doppelt, nur der erste zählt",IF(NOT(ISNUMBER(C125)),"«ergibt … Portionen» fehlt",IF(C125&lt;=0,"«ergibt … Portionen» fehlt",IF(SUM(L127:L141)&gt;0,"Zeilen mit Hinweis prüfen","")))))</f>
        <v/>
      </c>
      <c r="K125" t="str">
        <f>IF('Zutaten'!A125="","",'Zutaten'!A125)</f>
        <v/>
      </c>
    </row>
    <row r="126" spans="1:11" x14ac:dyDescent="0.25">
      <c r="A126" s="4" t="s">
        <v>43</v>
      </c>
      <c r="B126" s="4" t="s">
        <v>44</v>
      </c>
      <c r="C126" s="4" t="s">
        <v>18</v>
      </c>
      <c r="D126" s="4" t="s">
        <v>45</v>
      </c>
      <c r="E126" s="4" t="s">
        <v>46</v>
      </c>
      <c r="F126" s="4" t="s">
        <v>24</v>
      </c>
      <c r="K126" t="str">
        <f>IF('Zutaten'!A126="","",'Zutaten'!A126)</f>
        <v/>
      </c>
    </row>
    <row r="127" spans="1:12" x14ac:dyDescent="0.25">
      <c r="A127" s="5"/>
      <c r="B127" s="12"/>
      <c r="C127" t="str">
        <f>IF(A127="","",IF(ISNUMBER(MATCH(A127,'Zutaten'!$A$5:$A$154,0)),INDEX('Zutaten'!$B$5:$B$154,MATCH(A127,'Zutaten'!$A$5:$A$154,0)),IF(ISNUMBER(MATCH(A127,'Grundrezepte'!$H$5:$H$19,0)),INDEX('Grundrezepte'!$I$5:$I$19,MATCH(A127,'Grundrezepte'!$H$5:$H$19,0)),"")))</f>
        <v/>
      </c>
      <c r="D127" s="13" t="str">
        <f>IF(A127="","",IF(ISNUMBER(MATCH(A127,'Zutaten'!$A$5:$A$154,0)),INDEX('Zutaten'!$G$5:$G$154,MATCH(A127,'Zutaten'!$A$5:$A$154,0)),IF(ISNUMBER(MATCH(A127,'Grundrezepte'!$H$5:$H$19,0)),INDEX('Grundrezepte'!$J$5:$J$19,MATCH(A127,'Grundrezepte'!$H$5:$H$19,0)),"")))</f>
        <v/>
      </c>
      <c r="E127" s="15" t="str">
        <f>IF(OR(A127="",NOT(ISNUMBER(B127)),NOT(ISNUMBER(D127))),"",ROUND(B127*D127,2))</f>
        <v/>
      </c>
      <c r="F127" s="10" t="str">
        <f>IF(A127="","",IF(OR(ISNUMBER(MATCH(A127,'Zutaten'!$A$5:$A$154,0)),ISNUMBER(MATCH(A127,'Grundrezepte'!$H$5:$H$19,0))),IF(NOT(ISNUMBER(D127)),"Preis fehlt",IF(NOT(ISNUMBER(B127)),"Menge fehlt",IF(ISNUMBER(MATCH(A127,'Zutaten'!$A$5:$A$154,0)),"",IF(INDEX('Grundrezepte'!$K$5:$K$19,MATCH(A127,'Grundrezepte'!$H$5:$H$19,0))&gt;0,"Grundrezept unvollständig","")))),"nicht gefunden"))</f>
        <v/>
      </c>
      <c r="K127" t="str">
        <f>IF('Zutaten'!A127="","",'Zutaten'!A127)</f>
        <v/>
      </c>
      <c r="L127">
        <f>IF(F127="",0,1)</f>
        <v>0</v>
      </c>
    </row>
    <row r="128" spans="1:12" x14ac:dyDescent="0.25">
      <c r="A128" s="5"/>
      <c r="B128" s="12"/>
      <c r="C128" t="str">
        <f>IF(A128="","",IF(ISNUMBER(MATCH(A128,'Zutaten'!$A$5:$A$154,0)),INDEX('Zutaten'!$B$5:$B$154,MATCH(A128,'Zutaten'!$A$5:$A$154,0)),IF(ISNUMBER(MATCH(A128,'Grundrezepte'!$H$5:$H$19,0)),INDEX('Grundrezepte'!$I$5:$I$19,MATCH(A128,'Grundrezepte'!$H$5:$H$19,0)),"")))</f>
        <v/>
      </c>
      <c r="D128" s="13" t="str">
        <f>IF(A128="","",IF(ISNUMBER(MATCH(A128,'Zutaten'!$A$5:$A$154,0)),INDEX('Zutaten'!$G$5:$G$154,MATCH(A128,'Zutaten'!$A$5:$A$154,0)),IF(ISNUMBER(MATCH(A128,'Grundrezepte'!$H$5:$H$19,0)),INDEX('Grundrezepte'!$J$5:$J$19,MATCH(A128,'Grundrezepte'!$H$5:$H$19,0)),"")))</f>
        <v/>
      </c>
      <c r="E128" s="15" t="str">
        <f>IF(OR(A128="",NOT(ISNUMBER(B128)),NOT(ISNUMBER(D128))),"",ROUND(B128*D128,2))</f>
        <v/>
      </c>
      <c r="F128" s="10" t="str">
        <f>IF(A128="","",IF(OR(ISNUMBER(MATCH(A128,'Zutaten'!$A$5:$A$154,0)),ISNUMBER(MATCH(A128,'Grundrezepte'!$H$5:$H$19,0))),IF(NOT(ISNUMBER(D128)),"Preis fehlt",IF(NOT(ISNUMBER(B128)),"Menge fehlt",IF(ISNUMBER(MATCH(A128,'Zutaten'!$A$5:$A$154,0)),"",IF(INDEX('Grundrezepte'!$K$5:$K$19,MATCH(A128,'Grundrezepte'!$H$5:$H$19,0))&gt;0,"Grundrezept unvollständig","")))),"nicht gefunden"))</f>
        <v/>
      </c>
      <c r="K128" t="str">
        <f>IF('Zutaten'!A128="","",'Zutaten'!A128)</f>
        <v/>
      </c>
      <c r="L128">
        <f>IF(F128="",0,1)</f>
        <v>0</v>
      </c>
    </row>
    <row r="129" spans="1:12" x14ac:dyDescent="0.25">
      <c r="A129" s="5"/>
      <c r="B129" s="12"/>
      <c r="C129" t="str">
        <f>IF(A129="","",IF(ISNUMBER(MATCH(A129,'Zutaten'!$A$5:$A$154,0)),INDEX('Zutaten'!$B$5:$B$154,MATCH(A129,'Zutaten'!$A$5:$A$154,0)),IF(ISNUMBER(MATCH(A129,'Grundrezepte'!$H$5:$H$19,0)),INDEX('Grundrezepte'!$I$5:$I$19,MATCH(A129,'Grundrezepte'!$H$5:$H$19,0)),"")))</f>
        <v/>
      </c>
      <c r="D129" s="13" t="str">
        <f>IF(A129="","",IF(ISNUMBER(MATCH(A129,'Zutaten'!$A$5:$A$154,0)),INDEX('Zutaten'!$G$5:$G$154,MATCH(A129,'Zutaten'!$A$5:$A$154,0)),IF(ISNUMBER(MATCH(A129,'Grundrezepte'!$H$5:$H$19,0)),INDEX('Grundrezepte'!$J$5:$J$19,MATCH(A129,'Grundrezepte'!$H$5:$H$19,0)),"")))</f>
        <v/>
      </c>
      <c r="E129" s="15" t="str">
        <f>IF(OR(A129="",NOT(ISNUMBER(B129)),NOT(ISNUMBER(D129))),"",ROUND(B129*D129,2))</f>
        <v/>
      </c>
      <c r="F129" s="10" t="str">
        <f>IF(A129="","",IF(OR(ISNUMBER(MATCH(A129,'Zutaten'!$A$5:$A$154,0)),ISNUMBER(MATCH(A129,'Grundrezepte'!$H$5:$H$19,0))),IF(NOT(ISNUMBER(D129)),"Preis fehlt",IF(NOT(ISNUMBER(B129)),"Menge fehlt",IF(ISNUMBER(MATCH(A129,'Zutaten'!$A$5:$A$154,0)),"",IF(INDEX('Grundrezepte'!$K$5:$K$19,MATCH(A129,'Grundrezepte'!$H$5:$H$19,0))&gt;0,"Grundrezept unvollständig","")))),"nicht gefunden"))</f>
        <v/>
      </c>
      <c r="K129" t="str">
        <f>IF('Zutaten'!A129="","",'Zutaten'!A129)</f>
        <v/>
      </c>
      <c r="L129">
        <f>IF(F129="",0,1)</f>
        <v>0</v>
      </c>
    </row>
    <row r="130" spans="1:12" x14ac:dyDescent="0.25">
      <c r="A130" s="5"/>
      <c r="B130" s="12"/>
      <c r="C130" t="str">
        <f>IF(A130="","",IF(ISNUMBER(MATCH(A130,'Zutaten'!$A$5:$A$154,0)),INDEX('Zutaten'!$B$5:$B$154,MATCH(A130,'Zutaten'!$A$5:$A$154,0)),IF(ISNUMBER(MATCH(A130,'Grundrezepte'!$H$5:$H$19,0)),INDEX('Grundrezepte'!$I$5:$I$19,MATCH(A130,'Grundrezepte'!$H$5:$H$19,0)),"")))</f>
        <v/>
      </c>
      <c r="D130" s="13" t="str">
        <f>IF(A130="","",IF(ISNUMBER(MATCH(A130,'Zutaten'!$A$5:$A$154,0)),INDEX('Zutaten'!$G$5:$G$154,MATCH(A130,'Zutaten'!$A$5:$A$154,0)),IF(ISNUMBER(MATCH(A130,'Grundrezepte'!$H$5:$H$19,0)),INDEX('Grundrezepte'!$J$5:$J$19,MATCH(A130,'Grundrezepte'!$H$5:$H$19,0)),"")))</f>
        <v/>
      </c>
      <c r="E130" s="15" t="str">
        <f>IF(OR(A130="",NOT(ISNUMBER(B130)),NOT(ISNUMBER(D130))),"",ROUND(B130*D130,2))</f>
        <v/>
      </c>
      <c r="F130" s="10" t="str">
        <f>IF(A130="","",IF(OR(ISNUMBER(MATCH(A130,'Zutaten'!$A$5:$A$154,0)),ISNUMBER(MATCH(A130,'Grundrezepte'!$H$5:$H$19,0))),IF(NOT(ISNUMBER(D130)),"Preis fehlt",IF(NOT(ISNUMBER(B130)),"Menge fehlt",IF(ISNUMBER(MATCH(A130,'Zutaten'!$A$5:$A$154,0)),"",IF(INDEX('Grundrezepte'!$K$5:$K$19,MATCH(A130,'Grundrezepte'!$H$5:$H$19,0))&gt;0,"Grundrezept unvollständig","")))),"nicht gefunden"))</f>
        <v/>
      </c>
      <c r="K130" t="str">
        <f>IF('Zutaten'!A130="","",'Zutaten'!A130)</f>
        <v/>
      </c>
      <c r="L130">
        <f>IF(F130="",0,1)</f>
        <v>0</v>
      </c>
    </row>
    <row r="131" spans="1:12" x14ac:dyDescent="0.25">
      <c r="A131" s="5"/>
      <c r="B131" s="12"/>
      <c r="C131" t="str">
        <f>IF(A131="","",IF(ISNUMBER(MATCH(A131,'Zutaten'!$A$5:$A$154,0)),INDEX('Zutaten'!$B$5:$B$154,MATCH(A131,'Zutaten'!$A$5:$A$154,0)),IF(ISNUMBER(MATCH(A131,'Grundrezepte'!$H$5:$H$19,0)),INDEX('Grundrezepte'!$I$5:$I$19,MATCH(A131,'Grundrezepte'!$H$5:$H$19,0)),"")))</f>
        <v/>
      </c>
      <c r="D131" s="13" t="str">
        <f>IF(A131="","",IF(ISNUMBER(MATCH(A131,'Zutaten'!$A$5:$A$154,0)),INDEX('Zutaten'!$G$5:$G$154,MATCH(A131,'Zutaten'!$A$5:$A$154,0)),IF(ISNUMBER(MATCH(A131,'Grundrezepte'!$H$5:$H$19,0)),INDEX('Grundrezepte'!$J$5:$J$19,MATCH(A131,'Grundrezepte'!$H$5:$H$19,0)),"")))</f>
        <v/>
      </c>
      <c r="E131" s="15" t="str">
        <f>IF(OR(A131="",NOT(ISNUMBER(B131)),NOT(ISNUMBER(D131))),"",ROUND(B131*D131,2))</f>
        <v/>
      </c>
      <c r="F131" s="10" t="str">
        <f>IF(A131="","",IF(OR(ISNUMBER(MATCH(A131,'Zutaten'!$A$5:$A$154,0)),ISNUMBER(MATCH(A131,'Grundrezepte'!$H$5:$H$19,0))),IF(NOT(ISNUMBER(D131)),"Preis fehlt",IF(NOT(ISNUMBER(B131)),"Menge fehlt",IF(ISNUMBER(MATCH(A131,'Zutaten'!$A$5:$A$154,0)),"",IF(INDEX('Grundrezepte'!$K$5:$K$19,MATCH(A131,'Grundrezepte'!$H$5:$H$19,0))&gt;0,"Grundrezept unvollständig","")))),"nicht gefunden"))</f>
        <v/>
      </c>
      <c r="K131" t="str">
        <f>IF('Zutaten'!A131="","",'Zutaten'!A131)</f>
        <v/>
      </c>
      <c r="L131">
        <f>IF(F131="",0,1)</f>
        <v>0</v>
      </c>
    </row>
    <row r="132" spans="1:12" x14ac:dyDescent="0.25">
      <c r="A132" s="5"/>
      <c r="B132" s="12"/>
      <c r="C132" t="str">
        <f>IF(A132="","",IF(ISNUMBER(MATCH(A132,'Zutaten'!$A$5:$A$154,0)),INDEX('Zutaten'!$B$5:$B$154,MATCH(A132,'Zutaten'!$A$5:$A$154,0)),IF(ISNUMBER(MATCH(A132,'Grundrezepte'!$H$5:$H$19,0)),INDEX('Grundrezepte'!$I$5:$I$19,MATCH(A132,'Grundrezepte'!$H$5:$H$19,0)),"")))</f>
        <v/>
      </c>
      <c r="D132" s="13" t="str">
        <f>IF(A132="","",IF(ISNUMBER(MATCH(A132,'Zutaten'!$A$5:$A$154,0)),INDEX('Zutaten'!$G$5:$G$154,MATCH(A132,'Zutaten'!$A$5:$A$154,0)),IF(ISNUMBER(MATCH(A132,'Grundrezepte'!$H$5:$H$19,0)),INDEX('Grundrezepte'!$J$5:$J$19,MATCH(A132,'Grundrezepte'!$H$5:$H$19,0)),"")))</f>
        <v/>
      </c>
      <c r="E132" s="15" t="str">
        <f>IF(OR(A132="",NOT(ISNUMBER(B132)),NOT(ISNUMBER(D132))),"",ROUND(B132*D132,2))</f>
        <v/>
      </c>
      <c r="F132" s="10" t="str">
        <f>IF(A132="","",IF(OR(ISNUMBER(MATCH(A132,'Zutaten'!$A$5:$A$154,0)),ISNUMBER(MATCH(A132,'Grundrezepte'!$H$5:$H$19,0))),IF(NOT(ISNUMBER(D132)),"Preis fehlt",IF(NOT(ISNUMBER(B132)),"Menge fehlt",IF(ISNUMBER(MATCH(A132,'Zutaten'!$A$5:$A$154,0)),"",IF(INDEX('Grundrezepte'!$K$5:$K$19,MATCH(A132,'Grundrezepte'!$H$5:$H$19,0))&gt;0,"Grundrezept unvollständig","")))),"nicht gefunden"))</f>
        <v/>
      </c>
      <c r="K132" t="str">
        <f>IF('Zutaten'!A132="","",'Zutaten'!A132)</f>
        <v/>
      </c>
      <c r="L132">
        <f>IF(F132="",0,1)</f>
        <v>0</v>
      </c>
    </row>
    <row r="133" spans="1:12" x14ac:dyDescent="0.25">
      <c r="A133" s="5"/>
      <c r="B133" s="12"/>
      <c r="C133" t="str">
        <f>IF(A133="","",IF(ISNUMBER(MATCH(A133,'Zutaten'!$A$5:$A$154,0)),INDEX('Zutaten'!$B$5:$B$154,MATCH(A133,'Zutaten'!$A$5:$A$154,0)),IF(ISNUMBER(MATCH(A133,'Grundrezepte'!$H$5:$H$19,0)),INDEX('Grundrezepte'!$I$5:$I$19,MATCH(A133,'Grundrezepte'!$H$5:$H$19,0)),"")))</f>
        <v/>
      </c>
      <c r="D133" s="13" t="str">
        <f>IF(A133="","",IF(ISNUMBER(MATCH(A133,'Zutaten'!$A$5:$A$154,0)),INDEX('Zutaten'!$G$5:$G$154,MATCH(A133,'Zutaten'!$A$5:$A$154,0)),IF(ISNUMBER(MATCH(A133,'Grundrezepte'!$H$5:$H$19,0)),INDEX('Grundrezepte'!$J$5:$J$19,MATCH(A133,'Grundrezepte'!$H$5:$H$19,0)),"")))</f>
        <v/>
      </c>
      <c r="E133" s="15" t="str">
        <f>IF(OR(A133="",NOT(ISNUMBER(B133)),NOT(ISNUMBER(D133))),"",ROUND(B133*D133,2))</f>
        <v/>
      </c>
      <c r="F133" s="10" t="str">
        <f>IF(A133="","",IF(OR(ISNUMBER(MATCH(A133,'Zutaten'!$A$5:$A$154,0)),ISNUMBER(MATCH(A133,'Grundrezepte'!$H$5:$H$19,0))),IF(NOT(ISNUMBER(D133)),"Preis fehlt",IF(NOT(ISNUMBER(B133)),"Menge fehlt",IF(ISNUMBER(MATCH(A133,'Zutaten'!$A$5:$A$154,0)),"",IF(INDEX('Grundrezepte'!$K$5:$K$19,MATCH(A133,'Grundrezepte'!$H$5:$H$19,0))&gt;0,"Grundrezept unvollständig","")))),"nicht gefunden"))</f>
        <v/>
      </c>
      <c r="K133" t="str">
        <f>IF('Zutaten'!A133="","",'Zutaten'!A133)</f>
        <v/>
      </c>
      <c r="L133">
        <f>IF(F133="",0,1)</f>
        <v>0</v>
      </c>
    </row>
    <row r="134" spans="1:12" x14ac:dyDescent="0.25">
      <c r="A134" s="5"/>
      <c r="B134" s="12"/>
      <c r="C134" t="str">
        <f>IF(A134="","",IF(ISNUMBER(MATCH(A134,'Zutaten'!$A$5:$A$154,0)),INDEX('Zutaten'!$B$5:$B$154,MATCH(A134,'Zutaten'!$A$5:$A$154,0)),IF(ISNUMBER(MATCH(A134,'Grundrezepte'!$H$5:$H$19,0)),INDEX('Grundrezepte'!$I$5:$I$19,MATCH(A134,'Grundrezepte'!$H$5:$H$19,0)),"")))</f>
        <v/>
      </c>
      <c r="D134" s="13" t="str">
        <f>IF(A134="","",IF(ISNUMBER(MATCH(A134,'Zutaten'!$A$5:$A$154,0)),INDEX('Zutaten'!$G$5:$G$154,MATCH(A134,'Zutaten'!$A$5:$A$154,0)),IF(ISNUMBER(MATCH(A134,'Grundrezepte'!$H$5:$H$19,0)),INDEX('Grundrezepte'!$J$5:$J$19,MATCH(A134,'Grundrezepte'!$H$5:$H$19,0)),"")))</f>
        <v/>
      </c>
      <c r="E134" s="15" t="str">
        <f>IF(OR(A134="",NOT(ISNUMBER(B134)),NOT(ISNUMBER(D134))),"",ROUND(B134*D134,2))</f>
        <v/>
      </c>
      <c r="F134" s="10" t="str">
        <f>IF(A134="","",IF(OR(ISNUMBER(MATCH(A134,'Zutaten'!$A$5:$A$154,0)),ISNUMBER(MATCH(A134,'Grundrezepte'!$H$5:$H$19,0))),IF(NOT(ISNUMBER(D134)),"Preis fehlt",IF(NOT(ISNUMBER(B134)),"Menge fehlt",IF(ISNUMBER(MATCH(A134,'Zutaten'!$A$5:$A$154,0)),"",IF(INDEX('Grundrezepte'!$K$5:$K$19,MATCH(A134,'Grundrezepte'!$H$5:$H$19,0))&gt;0,"Grundrezept unvollständig","")))),"nicht gefunden"))</f>
        <v/>
      </c>
      <c r="K134" t="str">
        <f>IF('Zutaten'!A134="","",'Zutaten'!A134)</f>
        <v/>
      </c>
      <c r="L134">
        <f>IF(F134="",0,1)</f>
        <v>0</v>
      </c>
    </row>
    <row r="135" spans="1:12" x14ac:dyDescent="0.25">
      <c r="A135" s="5"/>
      <c r="B135" s="12"/>
      <c r="C135" t="str">
        <f>IF(A135="","",IF(ISNUMBER(MATCH(A135,'Zutaten'!$A$5:$A$154,0)),INDEX('Zutaten'!$B$5:$B$154,MATCH(A135,'Zutaten'!$A$5:$A$154,0)),IF(ISNUMBER(MATCH(A135,'Grundrezepte'!$H$5:$H$19,0)),INDEX('Grundrezepte'!$I$5:$I$19,MATCH(A135,'Grundrezepte'!$H$5:$H$19,0)),"")))</f>
        <v/>
      </c>
      <c r="D135" s="13" t="str">
        <f>IF(A135="","",IF(ISNUMBER(MATCH(A135,'Zutaten'!$A$5:$A$154,0)),INDEX('Zutaten'!$G$5:$G$154,MATCH(A135,'Zutaten'!$A$5:$A$154,0)),IF(ISNUMBER(MATCH(A135,'Grundrezepte'!$H$5:$H$19,0)),INDEX('Grundrezepte'!$J$5:$J$19,MATCH(A135,'Grundrezepte'!$H$5:$H$19,0)),"")))</f>
        <v/>
      </c>
      <c r="E135" s="15" t="str">
        <f>IF(OR(A135="",NOT(ISNUMBER(B135)),NOT(ISNUMBER(D135))),"",ROUND(B135*D135,2))</f>
        <v/>
      </c>
      <c r="F135" s="10" t="str">
        <f>IF(A135="","",IF(OR(ISNUMBER(MATCH(A135,'Zutaten'!$A$5:$A$154,0)),ISNUMBER(MATCH(A135,'Grundrezepte'!$H$5:$H$19,0))),IF(NOT(ISNUMBER(D135)),"Preis fehlt",IF(NOT(ISNUMBER(B135)),"Menge fehlt",IF(ISNUMBER(MATCH(A135,'Zutaten'!$A$5:$A$154,0)),"",IF(INDEX('Grundrezepte'!$K$5:$K$19,MATCH(A135,'Grundrezepte'!$H$5:$H$19,0))&gt;0,"Grundrezept unvollständig","")))),"nicht gefunden"))</f>
        <v/>
      </c>
      <c r="K135" t="str">
        <f>IF('Zutaten'!A135="","",'Zutaten'!A135)</f>
        <v/>
      </c>
      <c r="L135">
        <f>IF(F135="",0,1)</f>
        <v>0</v>
      </c>
    </row>
    <row r="136" spans="1:12" x14ac:dyDescent="0.25">
      <c r="A136" s="5"/>
      <c r="B136" s="12"/>
      <c r="C136" t="str">
        <f>IF(A136="","",IF(ISNUMBER(MATCH(A136,'Zutaten'!$A$5:$A$154,0)),INDEX('Zutaten'!$B$5:$B$154,MATCH(A136,'Zutaten'!$A$5:$A$154,0)),IF(ISNUMBER(MATCH(A136,'Grundrezepte'!$H$5:$H$19,0)),INDEX('Grundrezepte'!$I$5:$I$19,MATCH(A136,'Grundrezepte'!$H$5:$H$19,0)),"")))</f>
        <v/>
      </c>
      <c r="D136" s="13" t="str">
        <f>IF(A136="","",IF(ISNUMBER(MATCH(A136,'Zutaten'!$A$5:$A$154,0)),INDEX('Zutaten'!$G$5:$G$154,MATCH(A136,'Zutaten'!$A$5:$A$154,0)),IF(ISNUMBER(MATCH(A136,'Grundrezepte'!$H$5:$H$19,0)),INDEX('Grundrezepte'!$J$5:$J$19,MATCH(A136,'Grundrezepte'!$H$5:$H$19,0)),"")))</f>
        <v/>
      </c>
      <c r="E136" s="15" t="str">
        <f>IF(OR(A136="",NOT(ISNUMBER(B136)),NOT(ISNUMBER(D136))),"",ROUND(B136*D136,2))</f>
        <v/>
      </c>
      <c r="F136" s="10" t="str">
        <f>IF(A136="","",IF(OR(ISNUMBER(MATCH(A136,'Zutaten'!$A$5:$A$154,0)),ISNUMBER(MATCH(A136,'Grundrezepte'!$H$5:$H$19,0))),IF(NOT(ISNUMBER(D136)),"Preis fehlt",IF(NOT(ISNUMBER(B136)),"Menge fehlt",IF(ISNUMBER(MATCH(A136,'Zutaten'!$A$5:$A$154,0)),"",IF(INDEX('Grundrezepte'!$K$5:$K$19,MATCH(A136,'Grundrezepte'!$H$5:$H$19,0))&gt;0,"Grundrezept unvollständig","")))),"nicht gefunden"))</f>
        <v/>
      </c>
      <c r="K136" t="str">
        <f>IF('Zutaten'!A136="","",'Zutaten'!A136)</f>
        <v/>
      </c>
      <c r="L136">
        <f>IF(F136="",0,1)</f>
        <v>0</v>
      </c>
    </row>
    <row r="137" spans="1:12" x14ac:dyDescent="0.25">
      <c r="A137" s="5"/>
      <c r="B137" s="12"/>
      <c r="C137" t="str">
        <f>IF(A137="","",IF(ISNUMBER(MATCH(A137,'Zutaten'!$A$5:$A$154,0)),INDEX('Zutaten'!$B$5:$B$154,MATCH(A137,'Zutaten'!$A$5:$A$154,0)),IF(ISNUMBER(MATCH(A137,'Grundrezepte'!$H$5:$H$19,0)),INDEX('Grundrezepte'!$I$5:$I$19,MATCH(A137,'Grundrezepte'!$H$5:$H$19,0)),"")))</f>
        <v/>
      </c>
      <c r="D137" s="13" t="str">
        <f>IF(A137="","",IF(ISNUMBER(MATCH(A137,'Zutaten'!$A$5:$A$154,0)),INDEX('Zutaten'!$G$5:$G$154,MATCH(A137,'Zutaten'!$A$5:$A$154,0)),IF(ISNUMBER(MATCH(A137,'Grundrezepte'!$H$5:$H$19,0)),INDEX('Grundrezepte'!$J$5:$J$19,MATCH(A137,'Grundrezepte'!$H$5:$H$19,0)),"")))</f>
        <v/>
      </c>
      <c r="E137" s="15" t="str">
        <f>IF(OR(A137="",NOT(ISNUMBER(B137)),NOT(ISNUMBER(D137))),"",ROUND(B137*D137,2))</f>
        <v/>
      </c>
      <c r="F137" s="10" t="str">
        <f>IF(A137="","",IF(OR(ISNUMBER(MATCH(A137,'Zutaten'!$A$5:$A$154,0)),ISNUMBER(MATCH(A137,'Grundrezepte'!$H$5:$H$19,0))),IF(NOT(ISNUMBER(D137)),"Preis fehlt",IF(NOT(ISNUMBER(B137)),"Menge fehlt",IF(ISNUMBER(MATCH(A137,'Zutaten'!$A$5:$A$154,0)),"",IF(INDEX('Grundrezepte'!$K$5:$K$19,MATCH(A137,'Grundrezepte'!$H$5:$H$19,0))&gt;0,"Grundrezept unvollständig","")))),"nicht gefunden"))</f>
        <v/>
      </c>
      <c r="K137" t="str">
        <f>IF('Zutaten'!A137="","",'Zutaten'!A137)</f>
        <v/>
      </c>
      <c r="L137">
        <f>IF(F137="",0,1)</f>
        <v>0</v>
      </c>
    </row>
    <row r="138" spans="1:12" x14ac:dyDescent="0.25">
      <c r="A138" s="5"/>
      <c r="B138" s="12"/>
      <c r="C138" t="str">
        <f>IF(A138="","",IF(ISNUMBER(MATCH(A138,'Zutaten'!$A$5:$A$154,0)),INDEX('Zutaten'!$B$5:$B$154,MATCH(A138,'Zutaten'!$A$5:$A$154,0)),IF(ISNUMBER(MATCH(A138,'Grundrezepte'!$H$5:$H$19,0)),INDEX('Grundrezepte'!$I$5:$I$19,MATCH(A138,'Grundrezepte'!$H$5:$H$19,0)),"")))</f>
        <v/>
      </c>
      <c r="D138" s="13" t="str">
        <f>IF(A138="","",IF(ISNUMBER(MATCH(A138,'Zutaten'!$A$5:$A$154,0)),INDEX('Zutaten'!$G$5:$G$154,MATCH(A138,'Zutaten'!$A$5:$A$154,0)),IF(ISNUMBER(MATCH(A138,'Grundrezepte'!$H$5:$H$19,0)),INDEX('Grundrezepte'!$J$5:$J$19,MATCH(A138,'Grundrezepte'!$H$5:$H$19,0)),"")))</f>
        <v/>
      </c>
      <c r="E138" s="15" t="str">
        <f>IF(OR(A138="",NOT(ISNUMBER(B138)),NOT(ISNUMBER(D138))),"",ROUND(B138*D138,2))</f>
        <v/>
      </c>
      <c r="F138" s="10" t="str">
        <f>IF(A138="","",IF(OR(ISNUMBER(MATCH(A138,'Zutaten'!$A$5:$A$154,0)),ISNUMBER(MATCH(A138,'Grundrezepte'!$H$5:$H$19,0))),IF(NOT(ISNUMBER(D138)),"Preis fehlt",IF(NOT(ISNUMBER(B138)),"Menge fehlt",IF(ISNUMBER(MATCH(A138,'Zutaten'!$A$5:$A$154,0)),"",IF(INDEX('Grundrezepte'!$K$5:$K$19,MATCH(A138,'Grundrezepte'!$H$5:$H$19,0))&gt;0,"Grundrezept unvollständig","")))),"nicht gefunden"))</f>
        <v/>
      </c>
      <c r="K138" t="str">
        <f>IF('Zutaten'!A138="","",'Zutaten'!A138)</f>
        <v/>
      </c>
      <c r="L138">
        <f>IF(F138="",0,1)</f>
        <v>0</v>
      </c>
    </row>
    <row r="139" spans="1:12" x14ac:dyDescent="0.25">
      <c r="A139" s="5"/>
      <c r="B139" s="12"/>
      <c r="C139" t="str">
        <f>IF(A139="","",IF(ISNUMBER(MATCH(A139,'Zutaten'!$A$5:$A$154,0)),INDEX('Zutaten'!$B$5:$B$154,MATCH(A139,'Zutaten'!$A$5:$A$154,0)),IF(ISNUMBER(MATCH(A139,'Grundrezepte'!$H$5:$H$19,0)),INDEX('Grundrezepte'!$I$5:$I$19,MATCH(A139,'Grundrezepte'!$H$5:$H$19,0)),"")))</f>
        <v/>
      </c>
      <c r="D139" s="13" t="str">
        <f>IF(A139="","",IF(ISNUMBER(MATCH(A139,'Zutaten'!$A$5:$A$154,0)),INDEX('Zutaten'!$G$5:$G$154,MATCH(A139,'Zutaten'!$A$5:$A$154,0)),IF(ISNUMBER(MATCH(A139,'Grundrezepte'!$H$5:$H$19,0)),INDEX('Grundrezepte'!$J$5:$J$19,MATCH(A139,'Grundrezepte'!$H$5:$H$19,0)),"")))</f>
        <v/>
      </c>
      <c r="E139" s="15" t="str">
        <f>IF(OR(A139="",NOT(ISNUMBER(B139)),NOT(ISNUMBER(D139))),"",ROUND(B139*D139,2))</f>
        <v/>
      </c>
      <c r="F139" s="10" t="str">
        <f>IF(A139="","",IF(OR(ISNUMBER(MATCH(A139,'Zutaten'!$A$5:$A$154,0)),ISNUMBER(MATCH(A139,'Grundrezepte'!$H$5:$H$19,0))),IF(NOT(ISNUMBER(D139)),"Preis fehlt",IF(NOT(ISNUMBER(B139)),"Menge fehlt",IF(ISNUMBER(MATCH(A139,'Zutaten'!$A$5:$A$154,0)),"",IF(INDEX('Grundrezepte'!$K$5:$K$19,MATCH(A139,'Grundrezepte'!$H$5:$H$19,0))&gt;0,"Grundrezept unvollständig","")))),"nicht gefunden"))</f>
        <v/>
      </c>
      <c r="K139" t="str">
        <f>IF('Zutaten'!A139="","",'Zutaten'!A139)</f>
        <v/>
      </c>
      <c r="L139">
        <f>IF(F139="",0,1)</f>
        <v>0</v>
      </c>
    </row>
    <row r="140" spans="1:12" x14ac:dyDescent="0.25">
      <c r="A140" s="5"/>
      <c r="B140" s="12"/>
      <c r="C140" t="str">
        <f>IF(A140="","",IF(ISNUMBER(MATCH(A140,'Zutaten'!$A$5:$A$154,0)),INDEX('Zutaten'!$B$5:$B$154,MATCH(A140,'Zutaten'!$A$5:$A$154,0)),IF(ISNUMBER(MATCH(A140,'Grundrezepte'!$H$5:$H$19,0)),INDEX('Grundrezepte'!$I$5:$I$19,MATCH(A140,'Grundrezepte'!$H$5:$H$19,0)),"")))</f>
        <v/>
      </c>
      <c r="D140" s="13" t="str">
        <f>IF(A140="","",IF(ISNUMBER(MATCH(A140,'Zutaten'!$A$5:$A$154,0)),INDEX('Zutaten'!$G$5:$G$154,MATCH(A140,'Zutaten'!$A$5:$A$154,0)),IF(ISNUMBER(MATCH(A140,'Grundrezepte'!$H$5:$H$19,0)),INDEX('Grundrezepte'!$J$5:$J$19,MATCH(A140,'Grundrezepte'!$H$5:$H$19,0)),"")))</f>
        <v/>
      </c>
      <c r="E140" s="15" t="str">
        <f>IF(OR(A140="",NOT(ISNUMBER(B140)),NOT(ISNUMBER(D140))),"",ROUND(B140*D140,2))</f>
        <v/>
      </c>
      <c r="F140" s="10" t="str">
        <f>IF(A140="","",IF(OR(ISNUMBER(MATCH(A140,'Zutaten'!$A$5:$A$154,0)),ISNUMBER(MATCH(A140,'Grundrezepte'!$H$5:$H$19,0))),IF(NOT(ISNUMBER(D140)),"Preis fehlt",IF(NOT(ISNUMBER(B140)),"Menge fehlt",IF(ISNUMBER(MATCH(A140,'Zutaten'!$A$5:$A$154,0)),"",IF(INDEX('Grundrezepte'!$K$5:$K$19,MATCH(A140,'Grundrezepte'!$H$5:$H$19,0))&gt;0,"Grundrezept unvollständig","")))),"nicht gefunden"))</f>
        <v/>
      </c>
      <c r="K140" t="str">
        <f>IF('Zutaten'!A140="","",'Zutaten'!A140)</f>
        <v/>
      </c>
      <c r="L140">
        <f>IF(F140="",0,1)</f>
        <v>0</v>
      </c>
    </row>
    <row r="141" spans="1:12" x14ac:dyDescent="0.25">
      <c r="A141" s="5"/>
      <c r="B141" s="12"/>
      <c r="C141" t="str">
        <f>IF(A141="","",IF(ISNUMBER(MATCH(A141,'Zutaten'!$A$5:$A$154,0)),INDEX('Zutaten'!$B$5:$B$154,MATCH(A141,'Zutaten'!$A$5:$A$154,0)),IF(ISNUMBER(MATCH(A141,'Grundrezepte'!$H$5:$H$19,0)),INDEX('Grundrezepte'!$I$5:$I$19,MATCH(A141,'Grundrezepte'!$H$5:$H$19,0)),"")))</f>
        <v/>
      </c>
      <c r="D141" s="13" t="str">
        <f>IF(A141="","",IF(ISNUMBER(MATCH(A141,'Zutaten'!$A$5:$A$154,0)),INDEX('Zutaten'!$G$5:$G$154,MATCH(A141,'Zutaten'!$A$5:$A$154,0)),IF(ISNUMBER(MATCH(A141,'Grundrezepte'!$H$5:$H$19,0)),INDEX('Grundrezepte'!$J$5:$J$19,MATCH(A141,'Grundrezepte'!$H$5:$H$19,0)),"")))</f>
        <v/>
      </c>
      <c r="E141" s="15" t="str">
        <f>IF(OR(A141="",NOT(ISNUMBER(B141)),NOT(ISNUMBER(D141))),"",ROUND(B141*D141,2))</f>
        <v/>
      </c>
      <c r="F141" s="10" t="str">
        <f>IF(A141="","",IF(OR(ISNUMBER(MATCH(A141,'Zutaten'!$A$5:$A$154,0)),ISNUMBER(MATCH(A141,'Grundrezepte'!$H$5:$H$19,0))),IF(NOT(ISNUMBER(D141)),"Preis fehlt",IF(NOT(ISNUMBER(B141)),"Menge fehlt",IF(ISNUMBER(MATCH(A141,'Zutaten'!$A$5:$A$154,0)),"",IF(INDEX('Grundrezepte'!$K$5:$K$19,MATCH(A141,'Grundrezepte'!$H$5:$H$19,0))&gt;0,"Grundrezept unvollständig","")))),"nicht gefunden"))</f>
        <v/>
      </c>
      <c r="K141" t="str">
        <f>IF('Zutaten'!A141="","",'Zutaten'!A141)</f>
        <v/>
      </c>
      <c r="L141">
        <f>IF(F141="",0,1)</f>
        <v>0</v>
      </c>
    </row>
    <row r="142" spans="1:11" x14ac:dyDescent="0.25">
      <c r="A142" s="16" t="s">
        <v>47</v>
      </c>
      <c r="E142" s="9" t="str">
        <f>IF(A125="","",ROUND(SUM(E127:E141),2))</f>
        <v/>
      </c>
      <c r="K142" t="str">
        <f>IF('Zutaten'!A142="","",'Zutaten'!A142)</f>
        <v/>
      </c>
    </row>
    <row r="143" spans="1:11" x14ac:dyDescent="0.25">
      <c r="A143" s="16" t="s">
        <v>50</v>
      </c>
      <c r="E143" s="9" t="str">
        <f>IF(OR(A125="",NOT(ISNUMBER(C125))),"",IF(C125&lt;=0,"",ROUND(E142/C125,2)))</f>
        <v/>
      </c>
      <c r="K143" t="str">
        <f>IF('Zutaten'!A143="","",'Zutaten'!A143)</f>
        <v/>
      </c>
    </row>
    <row r="144" spans="11:11" x14ac:dyDescent="0.25">
      <c r="K144" t="str">
        <f>IF('Zutaten'!A144="","",'Zutaten'!A144)</f>
        <v/>
      </c>
    </row>
    <row r="145" spans="1:11" x14ac:dyDescent="0.25">
      <c r="A145" s="11"/>
      <c r="B145" s="2" t="s">
        <v>52</v>
      </c>
      <c r="C145" s="5"/>
      <c r="D145" s="2" t="str">
        <f>IF(C145=1,"Portion","Portionen")</f>
        <v>Portionen</v>
      </c>
      <c r="E145" s="10" t="str">
        <f>IF(A145="","",IF(COUNTIF($H$5:$H$34,A145)&gt;1,"Name doppelt, nur der erste zählt",IF(NOT(ISNUMBER(C145)),"«ergibt … Portionen» fehlt",IF(C145&lt;=0,"«ergibt … Portionen» fehlt",IF(SUM(L147:L161)&gt;0,"Zeilen mit Hinweis prüfen","")))))</f>
        <v/>
      </c>
      <c r="K145" t="str">
        <f>IF('Zutaten'!A145="","",'Zutaten'!A145)</f>
        <v/>
      </c>
    </row>
    <row r="146" spans="1:11" x14ac:dyDescent="0.25">
      <c r="A146" s="4" t="s">
        <v>43</v>
      </c>
      <c r="B146" s="4" t="s">
        <v>44</v>
      </c>
      <c r="C146" s="4" t="s">
        <v>18</v>
      </c>
      <c r="D146" s="4" t="s">
        <v>45</v>
      </c>
      <c r="E146" s="4" t="s">
        <v>46</v>
      </c>
      <c r="F146" s="4" t="s">
        <v>24</v>
      </c>
      <c r="K146" t="str">
        <f>IF('Zutaten'!A146="","",'Zutaten'!A146)</f>
        <v/>
      </c>
    </row>
    <row r="147" spans="1:12" x14ac:dyDescent="0.25">
      <c r="A147" s="5"/>
      <c r="B147" s="12"/>
      <c r="C147" t="str">
        <f>IF(A147="","",IF(ISNUMBER(MATCH(A147,'Zutaten'!$A$5:$A$154,0)),INDEX('Zutaten'!$B$5:$B$154,MATCH(A147,'Zutaten'!$A$5:$A$154,0)),IF(ISNUMBER(MATCH(A147,'Grundrezepte'!$H$5:$H$19,0)),INDEX('Grundrezepte'!$I$5:$I$19,MATCH(A147,'Grundrezepte'!$H$5:$H$19,0)),"")))</f>
        <v/>
      </c>
      <c r="D147" s="13" t="str">
        <f>IF(A147="","",IF(ISNUMBER(MATCH(A147,'Zutaten'!$A$5:$A$154,0)),INDEX('Zutaten'!$G$5:$G$154,MATCH(A147,'Zutaten'!$A$5:$A$154,0)),IF(ISNUMBER(MATCH(A147,'Grundrezepte'!$H$5:$H$19,0)),INDEX('Grundrezepte'!$J$5:$J$19,MATCH(A147,'Grundrezepte'!$H$5:$H$19,0)),"")))</f>
        <v/>
      </c>
      <c r="E147" s="15" t="str">
        <f>IF(OR(A147="",NOT(ISNUMBER(B147)),NOT(ISNUMBER(D147))),"",ROUND(B147*D147,2))</f>
        <v/>
      </c>
      <c r="F147" s="10" t="str">
        <f>IF(A147="","",IF(OR(ISNUMBER(MATCH(A147,'Zutaten'!$A$5:$A$154,0)),ISNUMBER(MATCH(A147,'Grundrezepte'!$H$5:$H$19,0))),IF(NOT(ISNUMBER(D147)),"Preis fehlt",IF(NOT(ISNUMBER(B147)),"Menge fehlt",IF(ISNUMBER(MATCH(A147,'Zutaten'!$A$5:$A$154,0)),"",IF(INDEX('Grundrezepte'!$K$5:$K$19,MATCH(A147,'Grundrezepte'!$H$5:$H$19,0))&gt;0,"Grundrezept unvollständig","")))),"nicht gefunden"))</f>
        <v/>
      </c>
      <c r="K147" t="str">
        <f>IF('Zutaten'!A147="","",'Zutaten'!A147)</f>
        <v/>
      </c>
      <c r="L147">
        <f>IF(F147="",0,1)</f>
        <v>0</v>
      </c>
    </row>
    <row r="148" spans="1:12" x14ac:dyDescent="0.25">
      <c r="A148" s="5"/>
      <c r="B148" s="12"/>
      <c r="C148" t="str">
        <f>IF(A148="","",IF(ISNUMBER(MATCH(A148,'Zutaten'!$A$5:$A$154,0)),INDEX('Zutaten'!$B$5:$B$154,MATCH(A148,'Zutaten'!$A$5:$A$154,0)),IF(ISNUMBER(MATCH(A148,'Grundrezepte'!$H$5:$H$19,0)),INDEX('Grundrezepte'!$I$5:$I$19,MATCH(A148,'Grundrezepte'!$H$5:$H$19,0)),"")))</f>
        <v/>
      </c>
      <c r="D148" s="13" t="str">
        <f>IF(A148="","",IF(ISNUMBER(MATCH(A148,'Zutaten'!$A$5:$A$154,0)),INDEX('Zutaten'!$G$5:$G$154,MATCH(A148,'Zutaten'!$A$5:$A$154,0)),IF(ISNUMBER(MATCH(A148,'Grundrezepte'!$H$5:$H$19,0)),INDEX('Grundrezepte'!$J$5:$J$19,MATCH(A148,'Grundrezepte'!$H$5:$H$19,0)),"")))</f>
        <v/>
      </c>
      <c r="E148" s="15" t="str">
        <f>IF(OR(A148="",NOT(ISNUMBER(B148)),NOT(ISNUMBER(D148))),"",ROUND(B148*D148,2))</f>
        <v/>
      </c>
      <c r="F148" s="10" t="str">
        <f>IF(A148="","",IF(OR(ISNUMBER(MATCH(A148,'Zutaten'!$A$5:$A$154,0)),ISNUMBER(MATCH(A148,'Grundrezepte'!$H$5:$H$19,0))),IF(NOT(ISNUMBER(D148)),"Preis fehlt",IF(NOT(ISNUMBER(B148)),"Menge fehlt",IF(ISNUMBER(MATCH(A148,'Zutaten'!$A$5:$A$154,0)),"",IF(INDEX('Grundrezepte'!$K$5:$K$19,MATCH(A148,'Grundrezepte'!$H$5:$H$19,0))&gt;0,"Grundrezept unvollständig","")))),"nicht gefunden"))</f>
        <v/>
      </c>
      <c r="K148" t="str">
        <f>IF('Zutaten'!A148="","",'Zutaten'!A148)</f>
        <v/>
      </c>
      <c r="L148">
        <f>IF(F148="",0,1)</f>
        <v>0</v>
      </c>
    </row>
    <row r="149" spans="1:12" x14ac:dyDescent="0.25">
      <c r="A149" s="5"/>
      <c r="B149" s="12"/>
      <c r="C149" t="str">
        <f>IF(A149="","",IF(ISNUMBER(MATCH(A149,'Zutaten'!$A$5:$A$154,0)),INDEX('Zutaten'!$B$5:$B$154,MATCH(A149,'Zutaten'!$A$5:$A$154,0)),IF(ISNUMBER(MATCH(A149,'Grundrezepte'!$H$5:$H$19,0)),INDEX('Grundrezepte'!$I$5:$I$19,MATCH(A149,'Grundrezepte'!$H$5:$H$19,0)),"")))</f>
        <v/>
      </c>
      <c r="D149" s="13" t="str">
        <f>IF(A149="","",IF(ISNUMBER(MATCH(A149,'Zutaten'!$A$5:$A$154,0)),INDEX('Zutaten'!$G$5:$G$154,MATCH(A149,'Zutaten'!$A$5:$A$154,0)),IF(ISNUMBER(MATCH(A149,'Grundrezepte'!$H$5:$H$19,0)),INDEX('Grundrezepte'!$J$5:$J$19,MATCH(A149,'Grundrezepte'!$H$5:$H$19,0)),"")))</f>
        <v/>
      </c>
      <c r="E149" s="15" t="str">
        <f>IF(OR(A149="",NOT(ISNUMBER(B149)),NOT(ISNUMBER(D149))),"",ROUND(B149*D149,2))</f>
        <v/>
      </c>
      <c r="F149" s="10" t="str">
        <f>IF(A149="","",IF(OR(ISNUMBER(MATCH(A149,'Zutaten'!$A$5:$A$154,0)),ISNUMBER(MATCH(A149,'Grundrezepte'!$H$5:$H$19,0))),IF(NOT(ISNUMBER(D149)),"Preis fehlt",IF(NOT(ISNUMBER(B149)),"Menge fehlt",IF(ISNUMBER(MATCH(A149,'Zutaten'!$A$5:$A$154,0)),"",IF(INDEX('Grundrezepte'!$K$5:$K$19,MATCH(A149,'Grundrezepte'!$H$5:$H$19,0))&gt;0,"Grundrezept unvollständig","")))),"nicht gefunden"))</f>
        <v/>
      </c>
      <c r="K149" t="str">
        <f>IF('Zutaten'!A149="","",'Zutaten'!A149)</f>
        <v/>
      </c>
      <c r="L149">
        <f>IF(F149="",0,1)</f>
        <v>0</v>
      </c>
    </row>
    <row r="150" spans="1:12" x14ac:dyDescent="0.25">
      <c r="A150" s="5"/>
      <c r="B150" s="12"/>
      <c r="C150" t="str">
        <f>IF(A150="","",IF(ISNUMBER(MATCH(A150,'Zutaten'!$A$5:$A$154,0)),INDEX('Zutaten'!$B$5:$B$154,MATCH(A150,'Zutaten'!$A$5:$A$154,0)),IF(ISNUMBER(MATCH(A150,'Grundrezepte'!$H$5:$H$19,0)),INDEX('Grundrezepte'!$I$5:$I$19,MATCH(A150,'Grundrezepte'!$H$5:$H$19,0)),"")))</f>
        <v/>
      </c>
      <c r="D150" s="13" t="str">
        <f>IF(A150="","",IF(ISNUMBER(MATCH(A150,'Zutaten'!$A$5:$A$154,0)),INDEX('Zutaten'!$G$5:$G$154,MATCH(A150,'Zutaten'!$A$5:$A$154,0)),IF(ISNUMBER(MATCH(A150,'Grundrezepte'!$H$5:$H$19,0)),INDEX('Grundrezepte'!$J$5:$J$19,MATCH(A150,'Grundrezepte'!$H$5:$H$19,0)),"")))</f>
        <v/>
      </c>
      <c r="E150" s="15" t="str">
        <f>IF(OR(A150="",NOT(ISNUMBER(B150)),NOT(ISNUMBER(D150))),"",ROUND(B150*D150,2))</f>
        <v/>
      </c>
      <c r="F150" s="10" t="str">
        <f>IF(A150="","",IF(OR(ISNUMBER(MATCH(A150,'Zutaten'!$A$5:$A$154,0)),ISNUMBER(MATCH(A150,'Grundrezepte'!$H$5:$H$19,0))),IF(NOT(ISNUMBER(D150)),"Preis fehlt",IF(NOT(ISNUMBER(B150)),"Menge fehlt",IF(ISNUMBER(MATCH(A150,'Zutaten'!$A$5:$A$154,0)),"",IF(INDEX('Grundrezepte'!$K$5:$K$19,MATCH(A150,'Grundrezepte'!$H$5:$H$19,0))&gt;0,"Grundrezept unvollständig","")))),"nicht gefunden"))</f>
        <v/>
      </c>
      <c r="K150" t="str">
        <f>IF('Zutaten'!A150="","",'Zutaten'!A150)</f>
        <v/>
      </c>
      <c r="L150">
        <f>IF(F150="",0,1)</f>
        <v>0</v>
      </c>
    </row>
    <row r="151" spans="1:12" x14ac:dyDescent="0.25">
      <c r="A151" s="5"/>
      <c r="B151" s="12"/>
      <c r="C151" t="str">
        <f>IF(A151="","",IF(ISNUMBER(MATCH(A151,'Zutaten'!$A$5:$A$154,0)),INDEX('Zutaten'!$B$5:$B$154,MATCH(A151,'Zutaten'!$A$5:$A$154,0)),IF(ISNUMBER(MATCH(A151,'Grundrezepte'!$H$5:$H$19,0)),INDEX('Grundrezepte'!$I$5:$I$19,MATCH(A151,'Grundrezepte'!$H$5:$H$19,0)),"")))</f>
        <v/>
      </c>
      <c r="D151" s="13" t="str">
        <f>IF(A151="","",IF(ISNUMBER(MATCH(A151,'Zutaten'!$A$5:$A$154,0)),INDEX('Zutaten'!$G$5:$G$154,MATCH(A151,'Zutaten'!$A$5:$A$154,0)),IF(ISNUMBER(MATCH(A151,'Grundrezepte'!$H$5:$H$19,0)),INDEX('Grundrezepte'!$J$5:$J$19,MATCH(A151,'Grundrezepte'!$H$5:$H$19,0)),"")))</f>
        <v/>
      </c>
      <c r="E151" s="15" t="str">
        <f>IF(OR(A151="",NOT(ISNUMBER(B151)),NOT(ISNUMBER(D151))),"",ROUND(B151*D151,2))</f>
        <v/>
      </c>
      <c r="F151" s="10" t="str">
        <f>IF(A151="","",IF(OR(ISNUMBER(MATCH(A151,'Zutaten'!$A$5:$A$154,0)),ISNUMBER(MATCH(A151,'Grundrezepte'!$H$5:$H$19,0))),IF(NOT(ISNUMBER(D151)),"Preis fehlt",IF(NOT(ISNUMBER(B151)),"Menge fehlt",IF(ISNUMBER(MATCH(A151,'Zutaten'!$A$5:$A$154,0)),"",IF(INDEX('Grundrezepte'!$K$5:$K$19,MATCH(A151,'Grundrezepte'!$H$5:$H$19,0))&gt;0,"Grundrezept unvollständig","")))),"nicht gefunden"))</f>
        <v/>
      </c>
      <c r="K151" t="str">
        <f>IF('Zutaten'!A151="","",'Zutaten'!A151)</f>
        <v/>
      </c>
      <c r="L151">
        <f>IF(F151="",0,1)</f>
        <v>0</v>
      </c>
    </row>
    <row r="152" spans="1:12" x14ac:dyDescent="0.25">
      <c r="A152" s="5"/>
      <c r="B152" s="12"/>
      <c r="C152" t="str">
        <f>IF(A152="","",IF(ISNUMBER(MATCH(A152,'Zutaten'!$A$5:$A$154,0)),INDEX('Zutaten'!$B$5:$B$154,MATCH(A152,'Zutaten'!$A$5:$A$154,0)),IF(ISNUMBER(MATCH(A152,'Grundrezepte'!$H$5:$H$19,0)),INDEX('Grundrezepte'!$I$5:$I$19,MATCH(A152,'Grundrezepte'!$H$5:$H$19,0)),"")))</f>
        <v/>
      </c>
      <c r="D152" s="13" t="str">
        <f>IF(A152="","",IF(ISNUMBER(MATCH(A152,'Zutaten'!$A$5:$A$154,0)),INDEX('Zutaten'!$G$5:$G$154,MATCH(A152,'Zutaten'!$A$5:$A$154,0)),IF(ISNUMBER(MATCH(A152,'Grundrezepte'!$H$5:$H$19,0)),INDEX('Grundrezepte'!$J$5:$J$19,MATCH(A152,'Grundrezepte'!$H$5:$H$19,0)),"")))</f>
        <v/>
      </c>
      <c r="E152" s="15" t="str">
        <f>IF(OR(A152="",NOT(ISNUMBER(B152)),NOT(ISNUMBER(D152))),"",ROUND(B152*D152,2))</f>
        <v/>
      </c>
      <c r="F152" s="10" t="str">
        <f>IF(A152="","",IF(OR(ISNUMBER(MATCH(A152,'Zutaten'!$A$5:$A$154,0)),ISNUMBER(MATCH(A152,'Grundrezepte'!$H$5:$H$19,0))),IF(NOT(ISNUMBER(D152)),"Preis fehlt",IF(NOT(ISNUMBER(B152)),"Menge fehlt",IF(ISNUMBER(MATCH(A152,'Zutaten'!$A$5:$A$154,0)),"",IF(INDEX('Grundrezepte'!$K$5:$K$19,MATCH(A152,'Grundrezepte'!$H$5:$H$19,0))&gt;0,"Grundrezept unvollständig","")))),"nicht gefunden"))</f>
        <v/>
      </c>
      <c r="K152" t="str">
        <f>IF('Zutaten'!A152="","",'Zutaten'!A152)</f>
        <v/>
      </c>
      <c r="L152">
        <f>IF(F152="",0,1)</f>
        <v>0</v>
      </c>
    </row>
    <row r="153" spans="1:12" x14ac:dyDescent="0.25">
      <c r="A153" s="5"/>
      <c r="B153" s="12"/>
      <c r="C153" t="str">
        <f>IF(A153="","",IF(ISNUMBER(MATCH(A153,'Zutaten'!$A$5:$A$154,0)),INDEX('Zutaten'!$B$5:$B$154,MATCH(A153,'Zutaten'!$A$5:$A$154,0)),IF(ISNUMBER(MATCH(A153,'Grundrezepte'!$H$5:$H$19,0)),INDEX('Grundrezepte'!$I$5:$I$19,MATCH(A153,'Grundrezepte'!$H$5:$H$19,0)),"")))</f>
        <v/>
      </c>
      <c r="D153" s="13" t="str">
        <f>IF(A153="","",IF(ISNUMBER(MATCH(A153,'Zutaten'!$A$5:$A$154,0)),INDEX('Zutaten'!$G$5:$G$154,MATCH(A153,'Zutaten'!$A$5:$A$154,0)),IF(ISNUMBER(MATCH(A153,'Grundrezepte'!$H$5:$H$19,0)),INDEX('Grundrezepte'!$J$5:$J$19,MATCH(A153,'Grundrezepte'!$H$5:$H$19,0)),"")))</f>
        <v/>
      </c>
      <c r="E153" s="15" t="str">
        <f>IF(OR(A153="",NOT(ISNUMBER(B153)),NOT(ISNUMBER(D153))),"",ROUND(B153*D153,2))</f>
        <v/>
      </c>
      <c r="F153" s="10" t="str">
        <f>IF(A153="","",IF(OR(ISNUMBER(MATCH(A153,'Zutaten'!$A$5:$A$154,0)),ISNUMBER(MATCH(A153,'Grundrezepte'!$H$5:$H$19,0))),IF(NOT(ISNUMBER(D153)),"Preis fehlt",IF(NOT(ISNUMBER(B153)),"Menge fehlt",IF(ISNUMBER(MATCH(A153,'Zutaten'!$A$5:$A$154,0)),"",IF(INDEX('Grundrezepte'!$K$5:$K$19,MATCH(A153,'Grundrezepte'!$H$5:$H$19,0))&gt;0,"Grundrezept unvollständig","")))),"nicht gefunden"))</f>
        <v/>
      </c>
      <c r="K153" t="str">
        <f>IF('Zutaten'!A153="","",'Zutaten'!A153)</f>
        <v/>
      </c>
      <c r="L153">
        <f>IF(F153="",0,1)</f>
        <v>0</v>
      </c>
    </row>
    <row r="154" spans="1:12" x14ac:dyDescent="0.25">
      <c r="A154" s="5"/>
      <c r="B154" s="12"/>
      <c r="C154" t="str">
        <f>IF(A154="","",IF(ISNUMBER(MATCH(A154,'Zutaten'!$A$5:$A$154,0)),INDEX('Zutaten'!$B$5:$B$154,MATCH(A154,'Zutaten'!$A$5:$A$154,0)),IF(ISNUMBER(MATCH(A154,'Grundrezepte'!$H$5:$H$19,0)),INDEX('Grundrezepte'!$I$5:$I$19,MATCH(A154,'Grundrezepte'!$H$5:$H$19,0)),"")))</f>
        <v/>
      </c>
      <c r="D154" s="13" t="str">
        <f>IF(A154="","",IF(ISNUMBER(MATCH(A154,'Zutaten'!$A$5:$A$154,0)),INDEX('Zutaten'!$G$5:$G$154,MATCH(A154,'Zutaten'!$A$5:$A$154,0)),IF(ISNUMBER(MATCH(A154,'Grundrezepte'!$H$5:$H$19,0)),INDEX('Grundrezepte'!$J$5:$J$19,MATCH(A154,'Grundrezepte'!$H$5:$H$19,0)),"")))</f>
        <v/>
      </c>
      <c r="E154" s="15" t="str">
        <f>IF(OR(A154="",NOT(ISNUMBER(B154)),NOT(ISNUMBER(D154))),"",ROUND(B154*D154,2))</f>
        <v/>
      </c>
      <c r="F154" s="10" t="str">
        <f>IF(A154="","",IF(OR(ISNUMBER(MATCH(A154,'Zutaten'!$A$5:$A$154,0)),ISNUMBER(MATCH(A154,'Grundrezepte'!$H$5:$H$19,0))),IF(NOT(ISNUMBER(D154)),"Preis fehlt",IF(NOT(ISNUMBER(B154)),"Menge fehlt",IF(ISNUMBER(MATCH(A154,'Zutaten'!$A$5:$A$154,0)),"",IF(INDEX('Grundrezepte'!$K$5:$K$19,MATCH(A154,'Grundrezepte'!$H$5:$H$19,0))&gt;0,"Grundrezept unvollständig","")))),"nicht gefunden"))</f>
        <v/>
      </c>
      <c r="K154" t="str">
        <f>IF('Zutaten'!A154="","",'Zutaten'!A154)</f>
        <v/>
      </c>
      <c r="L154">
        <f>IF(F154="",0,1)</f>
        <v>0</v>
      </c>
    </row>
    <row r="155" spans="1:12" x14ac:dyDescent="0.25">
      <c r="A155" s="5"/>
      <c r="B155" s="12"/>
      <c r="C155" t="str">
        <f>IF(A155="","",IF(ISNUMBER(MATCH(A155,'Zutaten'!$A$5:$A$154,0)),INDEX('Zutaten'!$B$5:$B$154,MATCH(A155,'Zutaten'!$A$5:$A$154,0)),IF(ISNUMBER(MATCH(A155,'Grundrezepte'!$H$5:$H$19,0)),INDEX('Grundrezepte'!$I$5:$I$19,MATCH(A155,'Grundrezepte'!$H$5:$H$19,0)),"")))</f>
        <v/>
      </c>
      <c r="D155" s="13" t="str">
        <f>IF(A155="","",IF(ISNUMBER(MATCH(A155,'Zutaten'!$A$5:$A$154,0)),INDEX('Zutaten'!$G$5:$G$154,MATCH(A155,'Zutaten'!$A$5:$A$154,0)),IF(ISNUMBER(MATCH(A155,'Grundrezepte'!$H$5:$H$19,0)),INDEX('Grundrezepte'!$J$5:$J$19,MATCH(A155,'Grundrezepte'!$H$5:$H$19,0)),"")))</f>
        <v/>
      </c>
      <c r="E155" s="15" t="str">
        <f>IF(OR(A155="",NOT(ISNUMBER(B155)),NOT(ISNUMBER(D155))),"",ROUND(B155*D155,2))</f>
        <v/>
      </c>
      <c r="F155" s="10" t="str">
        <f>IF(A155="","",IF(OR(ISNUMBER(MATCH(A155,'Zutaten'!$A$5:$A$154,0)),ISNUMBER(MATCH(A155,'Grundrezepte'!$H$5:$H$19,0))),IF(NOT(ISNUMBER(D155)),"Preis fehlt",IF(NOT(ISNUMBER(B155)),"Menge fehlt",IF(ISNUMBER(MATCH(A155,'Zutaten'!$A$5:$A$154,0)),"",IF(INDEX('Grundrezepte'!$K$5:$K$19,MATCH(A155,'Grundrezepte'!$H$5:$H$19,0))&gt;0,"Grundrezept unvollständig","")))),"nicht gefunden"))</f>
        <v/>
      </c>
      <c r="K155" t="str">
        <f>'Grundrezepte'!H5</f>
        <v>Rotweinsauce</v>
      </c>
      <c r="L155">
        <f>IF(F155="",0,1)</f>
        <v>0</v>
      </c>
    </row>
    <row r="156" spans="1:12" x14ac:dyDescent="0.25">
      <c r="A156" s="5"/>
      <c r="B156" s="12"/>
      <c r="C156" t="str">
        <f>IF(A156="","",IF(ISNUMBER(MATCH(A156,'Zutaten'!$A$5:$A$154,0)),INDEX('Zutaten'!$B$5:$B$154,MATCH(A156,'Zutaten'!$A$5:$A$154,0)),IF(ISNUMBER(MATCH(A156,'Grundrezepte'!$H$5:$H$19,0)),INDEX('Grundrezepte'!$I$5:$I$19,MATCH(A156,'Grundrezepte'!$H$5:$H$19,0)),"")))</f>
        <v/>
      </c>
      <c r="D156" s="13" t="str">
        <f>IF(A156="","",IF(ISNUMBER(MATCH(A156,'Zutaten'!$A$5:$A$154,0)),INDEX('Zutaten'!$G$5:$G$154,MATCH(A156,'Zutaten'!$A$5:$A$154,0)),IF(ISNUMBER(MATCH(A156,'Grundrezepte'!$H$5:$H$19,0)),INDEX('Grundrezepte'!$J$5:$J$19,MATCH(A156,'Grundrezepte'!$H$5:$H$19,0)),"")))</f>
        <v/>
      </c>
      <c r="E156" s="15" t="str">
        <f>IF(OR(A156="",NOT(ISNUMBER(B156)),NOT(ISNUMBER(D156))),"",ROUND(B156*D156,2))</f>
        <v/>
      </c>
      <c r="F156" s="10" t="str">
        <f>IF(A156="","",IF(OR(ISNUMBER(MATCH(A156,'Zutaten'!$A$5:$A$154,0)),ISNUMBER(MATCH(A156,'Grundrezepte'!$H$5:$H$19,0))),IF(NOT(ISNUMBER(D156)),"Preis fehlt",IF(NOT(ISNUMBER(B156)),"Menge fehlt",IF(ISNUMBER(MATCH(A156,'Zutaten'!$A$5:$A$154,0)),"",IF(INDEX('Grundrezepte'!$K$5:$K$19,MATCH(A156,'Grundrezepte'!$H$5:$H$19,0))&gt;0,"Grundrezept unvollständig","")))),"nicht gefunden"))</f>
        <v/>
      </c>
      <c r="K156" t="str">
        <f>'Grundrezepte'!H6</f>
        <v/>
      </c>
      <c r="L156">
        <f>IF(F156="",0,1)</f>
        <v>0</v>
      </c>
    </row>
    <row r="157" spans="1:12" x14ac:dyDescent="0.25">
      <c r="A157" s="5"/>
      <c r="B157" s="12"/>
      <c r="C157" t="str">
        <f>IF(A157="","",IF(ISNUMBER(MATCH(A157,'Zutaten'!$A$5:$A$154,0)),INDEX('Zutaten'!$B$5:$B$154,MATCH(A157,'Zutaten'!$A$5:$A$154,0)),IF(ISNUMBER(MATCH(A157,'Grundrezepte'!$H$5:$H$19,0)),INDEX('Grundrezepte'!$I$5:$I$19,MATCH(A157,'Grundrezepte'!$H$5:$H$19,0)),"")))</f>
        <v/>
      </c>
      <c r="D157" s="13" t="str">
        <f>IF(A157="","",IF(ISNUMBER(MATCH(A157,'Zutaten'!$A$5:$A$154,0)),INDEX('Zutaten'!$G$5:$G$154,MATCH(A157,'Zutaten'!$A$5:$A$154,0)),IF(ISNUMBER(MATCH(A157,'Grundrezepte'!$H$5:$H$19,0)),INDEX('Grundrezepte'!$J$5:$J$19,MATCH(A157,'Grundrezepte'!$H$5:$H$19,0)),"")))</f>
        <v/>
      </c>
      <c r="E157" s="15" t="str">
        <f>IF(OR(A157="",NOT(ISNUMBER(B157)),NOT(ISNUMBER(D157))),"",ROUND(B157*D157,2))</f>
        <v/>
      </c>
      <c r="F157" s="10" t="str">
        <f>IF(A157="","",IF(OR(ISNUMBER(MATCH(A157,'Zutaten'!$A$5:$A$154,0)),ISNUMBER(MATCH(A157,'Grundrezepte'!$H$5:$H$19,0))),IF(NOT(ISNUMBER(D157)),"Preis fehlt",IF(NOT(ISNUMBER(B157)),"Menge fehlt",IF(ISNUMBER(MATCH(A157,'Zutaten'!$A$5:$A$154,0)),"",IF(INDEX('Grundrezepte'!$K$5:$K$19,MATCH(A157,'Grundrezepte'!$H$5:$H$19,0))&gt;0,"Grundrezept unvollständig","")))),"nicht gefunden"))</f>
        <v/>
      </c>
      <c r="K157" t="str">
        <f>'Grundrezepte'!H7</f>
        <v/>
      </c>
      <c r="L157">
        <f>IF(F157="",0,1)</f>
        <v>0</v>
      </c>
    </row>
    <row r="158" spans="1:12" x14ac:dyDescent="0.25">
      <c r="A158" s="5"/>
      <c r="B158" s="12"/>
      <c r="C158" t="str">
        <f>IF(A158="","",IF(ISNUMBER(MATCH(A158,'Zutaten'!$A$5:$A$154,0)),INDEX('Zutaten'!$B$5:$B$154,MATCH(A158,'Zutaten'!$A$5:$A$154,0)),IF(ISNUMBER(MATCH(A158,'Grundrezepte'!$H$5:$H$19,0)),INDEX('Grundrezepte'!$I$5:$I$19,MATCH(A158,'Grundrezepte'!$H$5:$H$19,0)),"")))</f>
        <v/>
      </c>
      <c r="D158" s="13" t="str">
        <f>IF(A158="","",IF(ISNUMBER(MATCH(A158,'Zutaten'!$A$5:$A$154,0)),INDEX('Zutaten'!$G$5:$G$154,MATCH(A158,'Zutaten'!$A$5:$A$154,0)),IF(ISNUMBER(MATCH(A158,'Grundrezepte'!$H$5:$H$19,0)),INDEX('Grundrezepte'!$J$5:$J$19,MATCH(A158,'Grundrezepte'!$H$5:$H$19,0)),"")))</f>
        <v/>
      </c>
      <c r="E158" s="15" t="str">
        <f>IF(OR(A158="",NOT(ISNUMBER(B158)),NOT(ISNUMBER(D158))),"",ROUND(B158*D158,2))</f>
        <v/>
      </c>
      <c r="F158" s="10" t="str">
        <f>IF(A158="","",IF(OR(ISNUMBER(MATCH(A158,'Zutaten'!$A$5:$A$154,0)),ISNUMBER(MATCH(A158,'Grundrezepte'!$H$5:$H$19,0))),IF(NOT(ISNUMBER(D158)),"Preis fehlt",IF(NOT(ISNUMBER(B158)),"Menge fehlt",IF(ISNUMBER(MATCH(A158,'Zutaten'!$A$5:$A$154,0)),"",IF(INDEX('Grundrezepte'!$K$5:$K$19,MATCH(A158,'Grundrezepte'!$H$5:$H$19,0))&gt;0,"Grundrezept unvollständig","")))),"nicht gefunden"))</f>
        <v/>
      </c>
      <c r="K158" t="str">
        <f>'Grundrezepte'!H8</f>
        <v/>
      </c>
      <c r="L158">
        <f>IF(F158="",0,1)</f>
        <v>0</v>
      </c>
    </row>
    <row r="159" spans="1:12" x14ac:dyDescent="0.25">
      <c r="A159" s="5"/>
      <c r="B159" s="12"/>
      <c r="C159" t="str">
        <f>IF(A159="","",IF(ISNUMBER(MATCH(A159,'Zutaten'!$A$5:$A$154,0)),INDEX('Zutaten'!$B$5:$B$154,MATCH(A159,'Zutaten'!$A$5:$A$154,0)),IF(ISNUMBER(MATCH(A159,'Grundrezepte'!$H$5:$H$19,0)),INDEX('Grundrezepte'!$I$5:$I$19,MATCH(A159,'Grundrezepte'!$H$5:$H$19,0)),"")))</f>
        <v/>
      </c>
      <c r="D159" s="13" t="str">
        <f>IF(A159="","",IF(ISNUMBER(MATCH(A159,'Zutaten'!$A$5:$A$154,0)),INDEX('Zutaten'!$G$5:$G$154,MATCH(A159,'Zutaten'!$A$5:$A$154,0)),IF(ISNUMBER(MATCH(A159,'Grundrezepte'!$H$5:$H$19,0)),INDEX('Grundrezepte'!$J$5:$J$19,MATCH(A159,'Grundrezepte'!$H$5:$H$19,0)),"")))</f>
        <v/>
      </c>
      <c r="E159" s="15" t="str">
        <f>IF(OR(A159="",NOT(ISNUMBER(B159)),NOT(ISNUMBER(D159))),"",ROUND(B159*D159,2))</f>
        <v/>
      </c>
      <c r="F159" s="10" t="str">
        <f>IF(A159="","",IF(OR(ISNUMBER(MATCH(A159,'Zutaten'!$A$5:$A$154,0)),ISNUMBER(MATCH(A159,'Grundrezepte'!$H$5:$H$19,0))),IF(NOT(ISNUMBER(D159)),"Preis fehlt",IF(NOT(ISNUMBER(B159)),"Menge fehlt",IF(ISNUMBER(MATCH(A159,'Zutaten'!$A$5:$A$154,0)),"",IF(INDEX('Grundrezepte'!$K$5:$K$19,MATCH(A159,'Grundrezepte'!$H$5:$H$19,0))&gt;0,"Grundrezept unvollständig","")))),"nicht gefunden"))</f>
        <v/>
      </c>
      <c r="K159" t="str">
        <f>'Grundrezepte'!H9</f>
        <v/>
      </c>
      <c r="L159">
        <f>IF(F159="",0,1)</f>
        <v>0</v>
      </c>
    </row>
    <row r="160" spans="1:12" x14ac:dyDescent="0.25">
      <c r="A160" s="5"/>
      <c r="B160" s="12"/>
      <c r="C160" t="str">
        <f>IF(A160="","",IF(ISNUMBER(MATCH(A160,'Zutaten'!$A$5:$A$154,0)),INDEX('Zutaten'!$B$5:$B$154,MATCH(A160,'Zutaten'!$A$5:$A$154,0)),IF(ISNUMBER(MATCH(A160,'Grundrezepte'!$H$5:$H$19,0)),INDEX('Grundrezepte'!$I$5:$I$19,MATCH(A160,'Grundrezepte'!$H$5:$H$19,0)),"")))</f>
        <v/>
      </c>
      <c r="D160" s="13" t="str">
        <f>IF(A160="","",IF(ISNUMBER(MATCH(A160,'Zutaten'!$A$5:$A$154,0)),INDEX('Zutaten'!$G$5:$G$154,MATCH(A160,'Zutaten'!$A$5:$A$154,0)),IF(ISNUMBER(MATCH(A160,'Grundrezepte'!$H$5:$H$19,0)),INDEX('Grundrezepte'!$J$5:$J$19,MATCH(A160,'Grundrezepte'!$H$5:$H$19,0)),"")))</f>
        <v/>
      </c>
      <c r="E160" s="15" t="str">
        <f>IF(OR(A160="",NOT(ISNUMBER(B160)),NOT(ISNUMBER(D160))),"",ROUND(B160*D160,2))</f>
        <v/>
      </c>
      <c r="F160" s="10" t="str">
        <f>IF(A160="","",IF(OR(ISNUMBER(MATCH(A160,'Zutaten'!$A$5:$A$154,0)),ISNUMBER(MATCH(A160,'Grundrezepte'!$H$5:$H$19,0))),IF(NOT(ISNUMBER(D160)),"Preis fehlt",IF(NOT(ISNUMBER(B160)),"Menge fehlt",IF(ISNUMBER(MATCH(A160,'Zutaten'!$A$5:$A$154,0)),"",IF(INDEX('Grundrezepte'!$K$5:$K$19,MATCH(A160,'Grundrezepte'!$H$5:$H$19,0))&gt;0,"Grundrezept unvollständig","")))),"nicht gefunden"))</f>
        <v/>
      </c>
      <c r="K160" t="str">
        <f>'Grundrezepte'!H10</f>
        <v/>
      </c>
      <c r="L160">
        <f>IF(F160="",0,1)</f>
        <v>0</v>
      </c>
    </row>
    <row r="161" spans="1:12" x14ac:dyDescent="0.25">
      <c r="A161" s="5"/>
      <c r="B161" s="12"/>
      <c r="C161" t="str">
        <f>IF(A161="","",IF(ISNUMBER(MATCH(A161,'Zutaten'!$A$5:$A$154,0)),INDEX('Zutaten'!$B$5:$B$154,MATCH(A161,'Zutaten'!$A$5:$A$154,0)),IF(ISNUMBER(MATCH(A161,'Grundrezepte'!$H$5:$H$19,0)),INDEX('Grundrezepte'!$I$5:$I$19,MATCH(A161,'Grundrezepte'!$H$5:$H$19,0)),"")))</f>
        <v/>
      </c>
      <c r="D161" s="13" t="str">
        <f>IF(A161="","",IF(ISNUMBER(MATCH(A161,'Zutaten'!$A$5:$A$154,0)),INDEX('Zutaten'!$G$5:$G$154,MATCH(A161,'Zutaten'!$A$5:$A$154,0)),IF(ISNUMBER(MATCH(A161,'Grundrezepte'!$H$5:$H$19,0)),INDEX('Grundrezepte'!$J$5:$J$19,MATCH(A161,'Grundrezepte'!$H$5:$H$19,0)),"")))</f>
        <v/>
      </c>
      <c r="E161" s="15" t="str">
        <f>IF(OR(A161="",NOT(ISNUMBER(B161)),NOT(ISNUMBER(D161))),"",ROUND(B161*D161,2))</f>
        <v/>
      </c>
      <c r="F161" s="10" t="str">
        <f>IF(A161="","",IF(OR(ISNUMBER(MATCH(A161,'Zutaten'!$A$5:$A$154,0)),ISNUMBER(MATCH(A161,'Grundrezepte'!$H$5:$H$19,0))),IF(NOT(ISNUMBER(D161)),"Preis fehlt",IF(NOT(ISNUMBER(B161)),"Menge fehlt",IF(ISNUMBER(MATCH(A161,'Zutaten'!$A$5:$A$154,0)),"",IF(INDEX('Grundrezepte'!$K$5:$K$19,MATCH(A161,'Grundrezepte'!$H$5:$H$19,0))&gt;0,"Grundrezept unvollständig","")))),"nicht gefunden"))</f>
        <v/>
      </c>
      <c r="K161" t="str">
        <f>'Grundrezepte'!H11</f>
        <v/>
      </c>
      <c r="L161">
        <f>IF(F161="",0,1)</f>
        <v>0</v>
      </c>
    </row>
    <row r="162" spans="1:11" x14ac:dyDescent="0.25">
      <c r="A162" s="16" t="s">
        <v>47</v>
      </c>
      <c r="E162" s="9" t="str">
        <f>IF(A145="","",ROUND(SUM(E147:E161),2))</f>
        <v/>
      </c>
      <c r="K162" t="str">
        <f>'Grundrezepte'!H12</f>
        <v/>
      </c>
    </row>
    <row r="163" spans="1:11" x14ac:dyDescent="0.25">
      <c r="A163" s="16" t="s">
        <v>50</v>
      </c>
      <c r="E163" s="9" t="str">
        <f>IF(OR(A145="",NOT(ISNUMBER(C145))),"",IF(C145&lt;=0,"",ROUND(E162/C145,2)))</f>
        <v/>
      </c>
      <c r="K163" t="str">
        <f>'Grundrezepte'!H13</f>
        <v/>
      </c>
    </row>
    <row r="164" spans="11:11" x14ac:dyDescent="0.25">
      <c r="K164" t="str">
        <f>'Grundrezepte'!H14</f>
        <v/>
      </c>
    </row>
    <row r="165" spans="1:11" x14ac:dyDescent="0.25">
      <c r="A165" s="11"/>
      <c r="B165" s="2" t="s">
        <v>52</v>
      </c>
      <c r="C165" s="5"/>
      <c r="D165" s="2" t="str">
        <f>IF(C165=1,"Portion","Portionen")</f>
        <v>Portionen</v>
      </c>
      <c r="E165" s="10" t="str">
        <f>IF(A165="","",IF(COUNTIF($H$5:$H$34,A165)&gt;1,"Name doppelt, nur der erste zählt",IF(NOT(ISNUMBER(C165)),"«ergibt … Portionen» fehlt",IF(C165&lt;=0,"«ergibt … Portionen» fehlt",IF(SUM(L167:L181)&gt;0,"Zeilen mit Hinweis prüfen","")))))</f>
        <v/>
      </c>
      <c r="K165" t="str">
        <f>'Grundrezepte'!H15</f>
        <v/>
      </c>
    </row>
    <row r="166" spans="1:11" x14ac:dyDescent="0.25">
      <c r="A166" s="4" t="s">
        <v>43</v>
      </c>
      <c r="B166" s="4" t="s">
        <v>44</v>
      </c>
      <c r="C166" s="4" t="s">
        <v>18</v>
      </c>
      <c r="D166" s="4" t="s">
        <v>45</v>
      </c>
      <c r="E166" s="4" t="s">
        <v>46</v>
      </c>
      <c r="F166" s="4" t="s">
        <v>24</v>
      </c>
      <c r="K166" t="str">
        <f>'Grundrezepte'!H16</f>
        <v/>
      </c>
    </row>
    <row r="167" spans="1:12" x14ac:dyDescent="0.25">
      <c r="A167" s="5"/>
      <c r="B167" s="12"/>
      <c r="C167" t="str">
        <f>IF(A167="","",IF(ISNUMBER(MATCH(A167,'Zutaten'!$A$5:$A$154,0)),INDEX('Zutaten'!$B$5:$B$154,MATCH(A167,'Zutaten'!$A$5:$A$154,0)),IF(ISNUMBER(MATCH(A167,'Grundrezepte'!$H$5:$H$19,0)),INDEX('Grundrezepte'!$I$5:$I$19,MATCH(A167,'Grundrezepte'!$H$5:$H$19,0)),"")))</f>
        <v/>
      </c>
      <c r="D167" s="13" t="str">
        <f>IF(A167="","",IF(ISNUMBER(MATCH(A167,'Zutaten'!$A$5:$A$154,0)),INDEX('Zutaten'!$G$5:$G$154,MATCH(A167,'Zutaten'!$A$5:$A$154,0)),IF(ISNUMBER(MATCH(A167,'Grundrezepte'!$H$5:$H$19,0)),INDEX('Grundrezepte'!$J$5:$J$19,MATCH(A167,'Grundrezepte'!$H$5:$H$19,0)),"")))</f>
        <v/>
      </c>
      <c r="E167" s="15" t="str">
        <f>IF(OR(A167="",NOT(ISNUMBER(B167)),NOT(ISNUMBER(D167))),"",ROUND(B167*D167,2))</f>
        <v/>
      </c>
      <c r="F167" s="10" t="str">
        <f>IF(A167="","",IF(OR(ISNUMBER(MATCH(A167,'Zutaten'!$A$5:$A$154,0)),ISNUMBER(MATCH(A167,'Grundrezepte'!$H$5:$H$19,0))),IF(NOT(ISNUMBER(D167)),"Preis fehlt",IF(NOT(ISNUMBER(B167)),"Menge fehlt",IF(ISNUMBER(MATCH(A167,'Zutaten'!$A$5:$A$154,0)),"",IF(INDEX('Grundrezepte'!$K$5:$K$19,MATCH(A167,'Grundrezepte'!$H$5:$H$19,0))&gt;0,"Grundrezept unvollständig","")))),"nicht gefunden"))</f>
        <v/>
      </c>
      <c r="K167" t="str">
        <f>'Grundrezepte'!H17</f>
        <v/>
      </c>
      <c r="L167">
        <f>IF(F167="",0,1)</f>
        <v>0</v>
      </c>
    </row>
    <row r="168" spans="1:12" x14ac:dyDescent="0.25">
      <c r="A168" s="5"/>
      <c r="B168" s="12"/>
      <c r="C168" t="str">
        <f>IF(A168="","",IF(ISNUMBER(MATCH(A168,'Zutaten'!$A$5:$A$154,0)),INDEX('Zutaten'!$B$5:$B$154,MATCH(A168,'Zutaten'!$A$5:$A$154,0)),IF(ISNUMBER(MATCH(A168,'Grundrezepte'!$H$5:$H$19,0)),INDEX('Grundrezepte'!$I$5:$I$19,MATCH(A168,'Grundrezepte'!$H$5:$H$19,0)),"")))</f>
        <v/>
      </c>
      <c r="D168" s="13" t="str">
        <f>IF(A168="","",IF(ISNUMBER(MATCH(A168,'Zutaten'!$A$5:$A$154,0)),INDEX('Zutaten'!$G$5:$G$154,MATCH(A168,'Zutaten'!$A$5:$A$154,0)),IF(ISNUMBER(MATCH(A168,'Grundrezepte'!$H$5:$H$19,0)),INDEX('Grundrezepte'!$J$5:$J$19,MATCH(A168,'Grundrezepte'!$H$5:$H$19,0)),"")))</f>
        <v/>
      </c>
      <c r="E168" s="15" t="str">
        <f>IF(OR(A168="",NOT(ISNUMBER(B168)),NOT(ISNUMBER(D168))),"",ROUND(B168*D168,2))</f>
        <v/>
      </c>
      <c r="F168" s="10" t="str">
        <f>IF(A168="","",IF(OR(ISNUMBER(MATCH(A168,'Zutaten'!$A$5:$A$154,0)),ISNUMBER(MATCH(A168,'Grundrezepte'!$H$5:$H$19,0))),IF(NOT(ISNUMBER(D168)),"Preis fehlt",IF(NOT(ISNUMBER(B168)),"Menge fehlt",IF(ISNUMBER(MATCH(A168,'Zutaten'!$A$5:$A$154,0)),"",IF(INDEX('Grundrezepte'!$K$5:$K$19,MATCH(A168,'Grundrezepte'!$H$5:$H$19,0))&gt;0,"Grundrezept unvollständig","")))),"nicht gefunden"))</f>
        <v/>
      </c>
      <c r="K168" t="str">
        <f>'Grundrezepte'!H18</f>
        <v/>
      </c>
      <c r="L168">
        <f>IF(F168="",0,1)</f>
        <v>0</v>
      </c>
    </row>
    <row r="169" spans="1:12" x14ac:dyDescent="0.25">
      <c r="A169" s="5"/>
      <c r="B169" s="12"/>
      <c r="C169" t="str">
        <f>IF(A169="","",IF(ISNUMBER(MATCH(A169,'Zutaten'!$A$5:$A$154,0)),INDEX('Zutaten'!$B$5:$B$154,MATCH(A169,'Zutaten'!$A$5:$A$154,0)),IF(ISNUMBER(MATCH(A169,'Grundrezepte'!$H$5:$H$19,0)),INDEX('Grundrezepte'!$I$5:$I$19,MATCH(A169,'Grundrezepte'!$H$5:$H$19,0)),"")))</f>
        <v/>
      </c>
      <c r="D169" s="13" t="str">
        <f>IF(A169="","",IF(ISNUMBER(MATCH(A169,'Zutaten'!$A$5:$A$154,0)),INDEX('Zutaten'!$G$5:$G$154,MATCH(A169,'Zutaten'!$A$5:$A$154,0)),IF(ISNUMBER(MATCH(A169,'Grundrezepte'!$H$5:$H$19,0)),INDEX('Grundrezepte'!$J$5:$J$19,MATCH(A169,'Grundrezepte'!$H$5:$H$19,0)),"")))</f>
        <v/>
      </c>
      <c r="E169" s="15" t="str">
        <f>IF(OR(A169="",NOT(ISNUMBER(B169)),NOT(ISNUMBER(D169))),"",ROUND(B169*D169,2))</f>
        <v/>
      </c>
      <c r="F169" s="10" t="str">
        <f>IF(A169="","",IF(OR(ISNUMBER(MATCH(A169,'Zutaten'!$A$5:$A$154,0)),ISNUMBER(MATCH(A169,'Grundrezepte'!$H$5:$H$19,0))),IF(NOT(ISNUMBER(D169)),"Preis fehlt",IF(NOT(ISNUMBER(B169)),"Menge fehlt",IF(ISNUMBER(MATCH(A169,'Zutaten'!$A$5:$A$154,0)),"",IF(INDEX('Grundrezepte'!$K$5:$K$19,MATCH(A169,'Grundrezepte'!$H$5:$H$19,0))&gt;0,"Grundrezept unvollständig","")))),"nicht gefunden"))</f>
        <v/>
      </c>
      <c r="K169" t="str">
        <f>'Grundrezepte'!H19</f>
        <v/>
      </c>
      <c r="L169">
        <f>IF(F169="",0,1)</f>
        <v>0</v>
      </c>
    </row>
    <row r="170" spans="1:12" x14ac:dyDescent="0.25">
      <c r="A170" s="5"/>
      <c r="B170" s="12"/>
      <c r="C170" t="str">
        <f>IF(A170="","",IF(ISNUMBER(MATCH(A170,'Zutaten'!$A$5:$A$154,0)),INDEX('Zutaten'!$B$5:$B$154,MATCH(A170,'Zutaten'!$A$5:$A$154,0)),IF(ISNUMBER(MATCH(A170,'Grundrezepte'!$H$5:$H$19,0)),INDEX('Grundrezepte'!$I$5:$I$19,MATCH(A170,'Grundrezepte'!$H$5:$H$19,0)),"")))</f>
        <v/>
      </c>
      <c r="D170" s="13" t="str">
        <f>IF(A170="","",IF(ISNUMBER(MATCH(A170,'Zutaten'!$A$5:$A$154,0)),INDEX('Zutaten'!$G$5:$G$154,MATCH(A170,'Zutaten'!$A$5:$A$154,0)),IF(ISNUMBER(MATCH(A170,'Grundrezepte'!$H$5:$H$19,0)),INDEX('Grundrezepte'!$J$5:$J$19,MATCH(A170,'Grundrezepte'!$H$5:$H$19,0)),"")))</f>
        <v/>
      </c>
      <c r="E170" s="15" t="str">
        <f>IF(OR(A170="",NOT(ISNUMBER(B170)),NOT(ISNUMBER(D170))),"",ROUND(B170*D170,2))</f>
        <v/>
      </c>
      <c r="F170" s="10" t="str">
        <f>IF(A170="","",IF(OR(ISNUMBER(MATCH(A170,'Zutaten'!$A$5:$A$154,0)),ISNUMBER(MATCH(A170,'Grundrezepte'!$H$5:$H$19,0))),IF(NOT(ISNUMBER(D170)),"Preis fehlt",IF(NOT(ISNUMBER(B170)),"Menge fehlt",IF(ISNUMBER(MATCH(A170,'Zutaten'!$A$5:$A$154,0)),"",IF(INDEX('Grundrezepte'!$K$5:$K$19,MATCH(A170,'Grundrezepte'!$H$5:$H$19,0))&gt;0,"Grundrezept unvollständig","")))),"nicht gefunden"))</f>
        <v/>
      </c>
      <c r="L170">
        <f>IF(F170="",0,1)</f>
        <v>0</v>
      </c>
    </row>
    <row r="171" spans="1:12" x14ac:dyDescent="0.25">
      <c r="A171" s="5"/>
      <c r="B171" s="12"/>
      <c r="C171" t="str">
        <f>IF(A171="","",IF(ISNUMBER(MATCH(A171,'Zutaten'!$A$5:$A$154,0)),INDEX('Zutaten'!$B$5:$B$154,MATCH(A171,'Zutaten'!$A$5:$A$154,0)),IF(ISNUMBER(MATCH(A171,'Grundrezepte'!$H$5:$H$19,0)),INDEX('Grundrezepte'!$I$5:$I$19,MATCH(A171,'Grundrezepte'!$H$5:$H$19,0)),"")))</f>
        <v/>
      </c>
      <c r="D171" s="13" t="str">
        <f>IF(A171="","",IF(ISNUMBER(MATCH(A171,'Zutaten'!$A$5:$A$154,0)),INDEX('Zutaten'!$G$5:$G$154,MATCH(A171,'Zutaten'!$A$5:$A$154,0)),IF(ISNUMBER(MATCH(A171,'Grundrezepte'!$H$5:$H$19,0)),INDEX('Grundrezepte'!$J$5:$J$19,MATCH(A171,'Grundrezepte'!$H$5:$H$19,0)),"")))</f>
        <v/>
      </c>
      <c r="E171" s="15" t="str">
        <f>IF(OR(A171="",NOT(ISNUMBER(B171)),NOT(ISNUMBER(D171))),"",ROUND(B171*D171,2))</f>
        <v/>
      </c>
      <c r="F171" s="10" t="str">
        <f>IF(A171="","",IF(OR(ISNUMBER(MATCH(A171,'Zutaten'!$A$5:$A$154,0)),ISNUMBER(MATCH(A171,'Grundrezepte'!$H$5:$H$19,0))),IF(NOT(ISNUMBER(D171)),"Preis fehlt",IF(NOT(ISNUMBER(B171)),"Menge fehlt",IF(ISNUMBER(MATCH(A171,'Zutaten'!$A$5:$A$154,0)),"",IF(INDEX('Grundrezepte'!$K$5:$K$19,MATCH(A171,'Grundrezepte'!$H$5:$H$19,0))&gt;0,"Grundrezept unvollständig","")))),"nicht gefunden"))</f>
        <v/>
      </c>
      <c r="L171">
        <f>IF(F171="",0,1)</f>
        <v>0</v>
      </c>
    </row>
    <row r="172" spans="1:12" x14ac:dyDescent="0.25">
      <c r="A172" s="5"/>
      <c r="B172" s="12"/>
      <c r="C172" t="str">
        <f>IF(A172="","",IF(ISNUMBER(MATCH(A172,'Zutaten'!$A$5:$A$154,0)),INDEX('Zutaten'!$B$5:$B$154,MATCH(A172,'Zutaten'!$A$5:$A$154,0)),IF(ISNUMBER(MATCH(A172,'Grundrezepte'!$H$5:$H$19,0)),INDEX('Grundrezepte'!$I$5:$I$19,MATCH(A172,'Grundrezepte'!$H$5:$H$19,0)),"")))</f>
        <v/>
      </c>
      <c r="D172" s="13" t="str">
        <f>IF(A172="","",IF(ISNUMBER(MATCH(A172,'Zutaten'!$A$5:$A$154,0)),INDEX('Zutaten'!$G$5:$G$154,MATCH(A172,'Zutaten'!$A$5:$A$154,0)),IF(ISNUMBER(MATCH(A172,'Grundrezepte'!$H$5:$H$19,0)),INDEX('Grundrezepte'!$J$5:$J$19,MATCH(A172,'Grundrezepte'!$H$5:$H$19,0)),"")))</f>
        <v/>
      </c>
      <c r="E172" s="15" t="str">
        <f>IF(OR(A172="",NOT(ISNUMBER(B172)),NOT(ISNUMBER(D172))),"",ROUND(B172*D172,2))</f>
        <v/>
      </c>
      <c r="F172" s="10" t="str">
        <f>IF(A172="","",IF(OR(ISNUMBER(MATCH(A172,'Zutaten'!$A$5:$A$154,0)),ISNUMBER(MATCH(A172,'Grundrezepte'!$H$5:$H$19,0))),IF(NOT(ISNUMBER(D172)),"Preis fehlt",IF(NOT(ISNUMBER(B172)),"Menge fehlt",IF(ISNUMBER(MATCH(A172,'Zutaten'!$A$5:$A$154,0)),"",IF(INDEX('Grundrezepte'!$K$5:$K$19,MATCH(A172,'Grundrezepte'!$H$5:$H$19,0))&gt;0,"Grundrezept unvollständig","")))),"nicht gefunden"))</f>
        <v/>
      </c>
      <c r="L172">
        <f>IF(F172="",0,1)</f>
        <v>0</v>
      </c>
    </row>
    <row r="173" spans="1:12" x14ac:dyDescent="0.25">
      <c r="A173" s="5"/>
      <c r="B173" s="12"/>
      <c r="C173" t="str">
        <f>IF(A173="","",IF(ISNUMBER(MATCH(A173,'Zutaten'!$A$5:$A$154,0)),INDEX('Zutaten'!$B$5:$B$154,MATCH(A173,'Zutaten'!$A$5:$A$154,0)),IF(ISNUMBER(MATCH(A173,'Grundrezepte'!$H$5:$H$19,0)),INDEX('Grundrezepte'!$I$5:$I$19,MATCH(A173,'Grundrezepte'!$H$5:$H$19,0)),"")))</f>
        <v/>
      </c>
      <c r="D173" s="13" t="str">
        <f>IF(A173="","",IF(ISNUMBER(MATCH(A173,'Zutaten'!$A$5:$A$154,0)),INDEX('Zutaten'!$G$5:$G$154,MATCH(A173,'Zutaten'!$A$5:$A$154,0)),IF(ISNUMBER(MATCH(A173,'Grundrezepte'!$H$5:$H$19,0)),INDEX('Grundrezepte'!$J$5:$J$19,MATCH(A173,'Grundrezepte'!$H$5:$H$19,0)),"")))</f>
        <v/>
      </c>
      <c r="E173" s="15" t="str">
        <f>IF(OR(A173="",NOT(ISNUMBER(B173)),NOT(ISNUMBER(D173))),"",ROUND(B173*D173,2))</f>
        <v/>
      </c>
      <c r="F173" s="10" t="str">
        <f>IF(A173="","",IF(OR(ISNUMBER(MATCH(A173,'Zutaten'!$A$5:$A$154,0)),ISNUMBER(MATCH(A173,'Grundrezepte'!$H$5:$H$19,0))),IF(NOT(ISNUMBER(D173)),"Preis fehlt",IF(NOT(ISNUMBER(B173)),"Menge fehlt",IF(ISNUMBER(MATCH(A173,'Zutaten'!$A$5:$A$154,0)),"",IF(INDEX('Grundrezepte'!$K$5:$K$19,MATCH(A173,'Grundrezepte'!$H$5:$H$19,0))&gt;0,"Grundrezept unvollständig","")))),"nicht gefunden"))</f>
        <v/>
      </c>
      <c r="L173">
        <f>IF(F173="",0,1)</f>
        <v>0</v>
      </c>
    </row>
    <row r="174" spans="1:12" x14ac:dyDescent="0.25">
      <c r="A174" s="5"/>
      <c r="B174" s="12"/>
      <c r="C174" t="str">
        <f>IF(A174="","",IF(ISNUMBER(MATCH(A174,'Zutaten'!$A$5:$A$154,0)),INDEX('Zutaten'!$B$5:$B$154,MATCH(A174,'Zutaten'!$A$5:$A$154,0)),IF(ISNUMBER(MATCH(A174,'Grundrezepte'!$H$5:$H$19,0)),INDEX('Grundrezepte'!$I$5:$I$19,MATCH(A174,'Grundrezepte'!$H$5:$H$19,0)),"")))</f>
        <v/>
      </c>
      <c r="D174" s="13" t="str">
        <f>IF(A174="","",IF(ISNUMBER(MATCH(A174,'Zutaten'!$A$5:$A$154,0)),INDEX('Zutaten'!$G$5:$G$154,MATCH(A174,'Zutaten'!$A$5:$A$154,0)),IF(ISNUMBER(MATCH(A174,'Grundrezepte'!$H$5:$H$19,0)),INDEX('Grundrezepte'!$J$5:$J$19,MATCH(A174,'Grundrezepte'!$H$5:$H$19,0)),"")))</f>
        <v/>
      </c>
      <c r="E174" s="15" t="str">
        <f>IF(OR(A174="",NOT(ISNUMBER(B174)),NOT(ISNUMBER(D174))),"",ROUND(B174*D174,2))</f>
        <v/>
      </c>
      <c r="F174" s="10" t="str">
        <f>IF(A174="","",IF(OR(ISNUMBER(MATCH(A174,'Zutaten'!$A$5:$A$154,0)),ISNUMBER(MATCH(A174,'Grundrezepte'!$H$5:$H$19,0))),IF(NOT(ISNUMBER(D174)),"Preis fehlt",IF(NOT(ISNUMBER(B174)),"Menge fehlt",IF(ISNUMBER(MATCH(A174,'Zutaten'!$A$5:$A$154,0)),"",IF(INDEX('Grundrezepte'!$K$5:$K$19,MATCH(A174,'Grundrezepte'!$H$5:$H$19,0))&gt;0,"Grundrezept unvollständig","")))),"nicht gefunden"))</f>
        <v/>
      </c>
      <c r="L174">
        <f>IF(F174="",0,1)</f>
        <v>0</v>
      </c>
    </row>
    <row r="175" spans="1:12" x14ac:dyDescent="0.25">
      <c r="A175" s="5"/>
      <c r="B175" s="12"/>
      <c r="C175" t="str">
        <f>IF(A175="","",IF(ISNUMBER(MATCH(A175,'Zutaten'!$A$5:$A$154,0)),INDEX('Zutaten'!$B$5:$B$154,MATCH(A175,'Zutaten'!$A$5:$A$154,0)),IF(ISNUMBER(MATCH(A175,'Grundrezepte'!$H$5:$H$19,0)),INDEX('Grundrezepte'!$I$5:$I$19,MATCH(A175,'Grundrezepte'!$H$5:$H$19,0)),"")))</f>
        <v/>
      </c>
      <c r="D175" s="13" t="str">
        <f>IF(A175="","",IF(ISNUMBER(MATCH(A175,'Zutaten'!$A$5:$A$154,0)),INDEX('Zutaten'!$G$5:$G$154,MATCH(A175,'Zutaten'!$A$5:$A$154,0)),IF(ISNUMBER(MATCH(A175,'Grundrezepte'!$H$5:$H$19,0)),INDEX('Grundrezepte'!$J$5:$J$19,MATCH(A175,'Grundrezepte'!$H$5:$H$19,0)),"")))</f>
        <v/>
      </c>
      <c r="E175" s="15" t="str">
        <f>IF(OR(A175="",NOT(ISNUMBER(B175)),NOT(ISNUMBER(D175))),"",ROUND(B175*D175,2))</f>
        <v/>
      </c>
      <c r="F175" s="10" t="str">
        <f>IF(A175="","",IF(OR(ISNUMBER(MATCH(A175,'Zutaten'!$A$5:$A$154,0)),ISNUMBER(MATCH(A175,'Grundrezepte'!$H$5:$H$19,0))),IF(NOT(ISNUMBER(D175)),"Preis fehlt",IF(NOT(ISNUMBER(B175)),"Menge fehlt",IF(ISNUMBER(MATCH(A175,'Zutaten'!$A$5:$A$154,0)),"",IF(INDEX('Grundrezepte'!$K$5:$K$19,MATCH(A175,'Grundrezepte'!$H$5:$H$19,0))&gt;0,"Grundrezept unvollständig","")))),"nicht gefunden"))</f>
        <v/>
      </c>
      <c r="L175">
        <f>IF(F175="",0,1)</f>
        <v>0</v>
      </c>
    </row>
    <row r="176" spans="1:12" x14ac:dyDescent="0.25">
      <c r="A176" s="5"/>
      <c r="B176" s="12"/>
      <c r="C176" t="str">
        <f>IF(A176="","",IF(ISNUMBER(MATCH(A176,'Zutaten'!$A$5:$A$154,0)),INDEX('Zutaten'!$B$5:$B$154,MATCH(A176,'Zutaten'!$A$5:$A$154,0)),IF(ISNUMBER(MATCH(A176,'Grundrezepte'!$H$5:$H$19,0)),INDEX('Grundrezepte'!$I$5:$I$19,MATCH(A176,'Grundrezepte'!$H$5:$H$19,0)),"")))</f>
        <v/>
      </c>
      <c r="D176" s="13" t="str">
        <f>IF(A176="","",IF(ISNUMBER(MATCH(A176,'Zutaten'!$A$5:$A$154,0)),INDEX('Zutaten'!$G$5:$G$154,MATCH(A176,'Zutaten'!$A$5:$A$154,0)),IF(ISNUMBER(MATCH(A176,'Grundrezepte'!$H$5:$H$19,0)),INDEX('Grundrezepte'!$J$5:$J$19,MATCH(A176,'Grundrezepte'!$H$5:$H$19,0)),"")))</f>
        <v/>
      </c>
      <c r="E176" s="15" t="str">
        <f>IF(OR(A176="",NOT(ISNUMBER(B176)),NOT(ISNUMBER(D176))),"",ROUND(B176*D176,2))</f>
        <v/>
      </c>
      <c r="F176" s="10" t="str">
        <f>IF(A176="","",IF(OR(ISNUMBER(MATCH(A176,'Zutaten'!$A$5:$A$154,0)),ISNUMBER(MATCH(A176,'Grundrezepte'!$H$5:$H$19,0))),IF(NOT(ISNUMBER(D176)),"Preis fehlt",IF(NOT(ISNUMBER(B176)),"Menge fehlt",IF(ISNUMBER(MATCH(A176,'Zutaten'!$A$5:$A$154,0)),"",IF(INDEX('Grundrezepte'!$K$5:$K$19,MATCH(A176,'Grundrezepte'!$H$5:$H$19,0))&gt;0,"Grundrezept unvollständig","")))),"nicht gefunden"))</f>
        <v/>
      </c>
      <c r="L176">
        <f>IF(F176="",0,1)</f>
        <v>0</v>
      </c>
    </row>
    <row r="177" spans="1:12" x14ac:dyDescent="0.25">
      <c r="A177" s="5"/>
      <c r="B177" s="12"/>
      <c r="C177" t="str">
        <f>IF(A177="","",IF(ISNUMBER(MATCH(A177,'Zutaten'!$A$5:$A$154,0)),INDEX('Zutaten'!$B$5:$B$154,MATCH(A177,'Zutaten'!$A$5:$A$154,0)),IF(ISNUMBER(MATCH(A177,'Grundrezepte'!$H$5:$H$19,0)),INDEX('Grundrezepte'!$I$5:$I$19,MATCH(A177,'Grundrezepte'!$H$5:$H$19,0)),"")))</f>
        <v/>
      </c>
      <c r="D177" s="13" t="str">
        <f>IF(A177="","",IF(ISNUMBER(MATCH(A177,'Zutaten'!$A$5:$A$154,0)),INDEX('Zutaten'!$G$5:$G$154,MATCH(A177,'Zutaten'!$A$5:$A$154,0)),IF(ISNUMBER(MATCH(A177,'Grundrezepte'!$H$5:$H$19,0)),INDEX('Grundrezepte'!$J$5:$J$19,MATCH(A177,'Grundrezepte'!$H$5:$H$19,0)),"")))</f>
        <v/>
      </c>
      <c r="E177" s="15" t="str">
        <f>IF(OR(A177="",NOT(ISNUMBER(B177)),NOT(ISNUMBER(D177))),"",ROUND(B177*D177,2))</f>
        <v/>
      </c>
      <c r="F177" s="10" t="str">
        <f>IF(A177="","",IF(OR(ISNUMBER(MATCH(A177,'Zutaten'!$A$5:$A$154,0)),ISNUMBER(MATCH(A177,'Grundrezepte'!$H$5:$H$19,0))),IF(NOT(ISNUMBER(D177)),"Preis fehlt",IF(NOT(ISNUMBER(B177)),"Menge fehlt",IF(ISNUMBER(MATCH(A177,'Zutaten'!$A$5:$A$154,0)),"",IF(INDEX('Grundrezepte'!$K$5:$K$19,MATCH(A177,'Grundrezepte'!$H$5:$H$19,0))&gt;0,"Grundrezept unvollständig","")))),"nicht gefunden"))</f>
        <v/>
      </c>
      <c r="L177">
        <f>IF(F177="",0,1)</f>
        <v>0</v>
      </c>
    </row>
    <row r="178" spans="1:12" x14ac:dyDescent="0.25">
      <c r="A178" s="5"/>
      <c r="B178" s="12"/>
      <c r="C178" t="str">
        <f>IF(A178="","",IF(ISNUMBER(MATCH(A178,'Zutaten'!$A$5:$A$154,0)),INDEX('Zutaten'!$B$5:$B$154,MATCH(A178,'Zutaten'!$A$5:$A$154,0)),IF(ISNUMBER(MATCH(A178,'Grundrezepte'!$H$5:$H$19,0)),INDEX('Grundrezepte'!$I$5:$I$19,MATCH(A178,'Grundrezepte'!$H$5:$H$19,0)),"")))</f>
        <v/>
      </c>
      <c r="D178" s="13" t="str">
        <f>IF(A178="","",IF(ISNUMBER(MATCH(A178,'Zutaten'!$A$5:$A$154,0)),INDEX('Zutaten'!$G$5:$G$154,MATCH(A178,'Zutaten'!$A$5:$A$154,0)),IF(ISNUMBER(MATCH(A178,'Grundrezepte'!$H$5:$H$19,0)),INDEX('Grundrezepte'!$J$5:$J$19,MATCH(A178,'Grundrezepte'!$H$5:$H$19,0)),"")))</f>
        <v/>
      </c>
      <c r="E178" s="15" t="str">
        <f>IF(OR(A178="",NOT(ISNUMBER(B178)),NOT(ISNUMBER(D178))),"",ROUND(B178*D178,2))</f>
        <v/>
      </c>
      <c r="F178" s="10" t="str">
        <f>IF(A178="","",IF(OR(ISNUMBER(MATCH(A178,'Zutaten'!$A$5:$A$154,0)),ISNUMBER(MATCH(A178,'Grundrezepte'!$H$5:$H$19,0))),IF(NOT(ISNUMBER(D178)),"Preis fehlt",IF(NOT(ISNUMBER(B178)),"Menge fehlt",IF(ISNUMBER(MATCH(A178,'Zutaten'!$A$5:$A$154,0)),"",IF(INDEX('Grundrezepte'!$K$5:$K$19,MATCH(A178,'Grundrezepte'!$H$5:$H$19,0))&gt;0,"Grundrezept unvollständig","")))),"nicht gefunden"))</f>
        <v/>
      </c>
      <c r="L178">
        <f>IF(F178="",0,1)</f>
        <v>0</v>
      </c>
    </row>
    <row r="179" spans="1:12" x14ac:dyDescent="0.25">
      <c r="A179" s="5"/>
      <c r="B179" s="12"/>
      <c r="C179" t="str">
        <f>IF(A179="","",IF(ISNUMBER(MATCH(A179,'Zutaten'!$A$5:$A$154,0)),INDEX('Zutaten'!$B$5:$B$154,MATCH(A179,'Zutaten'!$A$5:$A$154,0)),IF(ISNUMBER(MATCH(A179,'Grundrezepte'!$H$5:$H$19,0)),INDEX('Grundrezepte'!$I$5:$I$19,MATCH(A179,'Grundrezepte'!$H$5:$H$19,0)),"")))</f>
        <v/>
      </c>
      <c r="D179" s="13" t="str">
        <f>IF(A179="","",IF(ISNUMBER(MATCH(A179,'Zutaten'!$A$5:$A$154,0)),INDEX('Zutaten'!$G$5:$G$154,MATCH(A179,'Zutaten'!$A$5:$A$154,0)),IF(ISNUMBER(MATCH(A179,'Grundrezepte'!$H$5:$H$19,0)),INDEX('Grundrezepte'!$J$5:$J$19,MATCH(A179,'Grundrezepte'!$H$5:$H$19,0)),"")))</f>
        <v/>
      </c>
      <c r="E179" s="15" t="str">
        <f>IF(OR(A179="",NOT(ISNUMBER(B179)),NOT(ISNUMBER(D179))),"",ROUND(B179*D179,2))</f>
        <v/>
      </c>
      <c r="F179" s="10" t="str">
        <f>IF(A179="","",IF(OR(ISNUMBER(MATCH(A179,'Zutaten'!$A$5:$A$154,0)),ISNUMBER(MATCH(A179,'Grundrezepte'!$H$5:$H$19,0))),IF(NOT(ISNUMBER(D179)),"Preis fehlt",IF(NOT(ISNUMBER(B179)),"Menge fehlt",IF(ISNUMBER(MATCH(A179,'Zutaten'!$A$5:$A$154,0)),"",IF(INDEX('Grundrezepte'!$K$5:$K$19,MATCH(A179,'Grundrezepte'!$H$5:$H$19,0))&gt;0,"Grundrezept unvollständig","")))),"nicht gefunden"))</f>
        <v/>
      </c>
      <c r="L179">
        <f>IF(F179="",0,1)</f>
        <v>0</v>
      </c>
    </row>
    <row r="180" spans="1:12" x14ac:dyDescent="0.25">
      <c r="A180" s="5"/>
      <c r="B180" s="12"/>
      <c r="C180" t="str">
        <f>IF(A180="","",IF(ISNUMBER(MATCH(A180,'Zutaten'!$A$5:$A$154,0)),INDEX('Zutaten'!$B$5:$B$154,MATCH(A180,'Zutaten'!$A$5:$A$154,0)),IF(ISNUMBER(MATCH(A180,'Grundrezepte'!$H$5:$H$19,0)),INDEX('Grundrezepte'!$I$5:$I$19,MATCH(A180,'Grundrezepte'!$H$5:$H$19,0)),"")))</f>
        <v/>
      </c>
      <c r="D180" s="13" t="str">
        <f>IF(A180="","",IF(ISNUMBER(MATCH(A180,'Zutaten'!$A$5:$A$154,0)),INDEX('Zutaten'!$G$5:$G$154,MATCH(A180,'Zutaten'!$A$5:$A$154,0)),IF(ISNUMBER(MATCH(A180,'Grundrezepte'!$H$5:$H$19,0)),INDEX('Grundrezepte'!$J$5:$J$19,MATCH(A180,'Grundrezepte'!$H$5:$H$19,0)),"")))</f>
        <v/>
      </c>
      <c r="E180" s="15" t="str">
        <f>IF(OR(A180="",NOT(ISNUMBER(B180)),NOT(ISNUMBER(D180))),"",ROUND(B180*D180,2))</f>
        <v/>
      </c>
      <c r="F180" s="10" t="str">
        <f>IF(A180="","",IF(OR(ISNUMBER(MATCH(A180,'Zutaten'!$A$5:$A$154,0)),ISNUMBER(MATCH(A180,'Grundrezepte'!$H$5:$H$19,0))),IF(NOT(ISNUMBER(D180)),"Preis fehlt",IF(NOT(ISNUMBER(B180)),"Menge fehlt",IF(ISNUMBER(MATCH(A180,'Zutaten'!$A$5:$A$154,0)),"",IF(INDEX('Grundrezepte'!$K$5:$K$19,MATCH(A180,'Grundrezepte'!$H$5:$H$19,0))&gt;0,"Grundrezept unvollständig","")))),"nicht gefunden"))</f>
        <v/>
      </c>
      <c r="L180">
        <f>IF(F180="",0,1)</f>
        <v>0</v>
      </c>
    </row>
    <row r="181" spans="1:12" x14ac:dyDescent="0.25">
      <c r="A181" s="5"/>
      <c r="B181" s="12"/>
      <c r="C181" t="str">
        <f>IF(A181="","",IF(ISNUMBER(MATCH(A181,'Zutaten'!$A$5:$A$154,0)),INDEX('Zutaten'!$B$5:$B$154,MATCH(A181,'Zutaten'!$A$5:$A$154,0)),IF(ISNUMBER(MATCH(A181,'Grundrezepte'!$H$5:$H$19,0)),INDEX('Grundrezepte'!$I$5:$I$19,MATCH(A181,'Grundrezepte'!$H$5:$H$19,0)),"")))</f>
        <v/>
      </c>
      <c r="D181" s="13" t="str">
        <f>IF(A181="","",IF(ISNUMBER(MATCH(A181,'Zutaten'!$A$5:$A$154,0)),INDEX('Zutaten'!$G$5:$G$154,MATCH(A181,'Zutaten'!$A$5:$A$154,0)),IF(ISNUMBER(MATCH(A181,'Grundrezepte'!$H$5:$H$19,0)),INDEX('Grundrezepte'!$J$5:$J$19,MATCH(A181,'Grundrezepte'!$H$5:$H$19,0)),"")))</f>
        <v/>
      </c>
      <c r="E181" s="15" t="str">
        <f>IF(OR(A181="",NOT(ISNUMBER(B181)),NOT(ISNUMBER(D181))),"",ROUND(B181*D181,2))</f>
        <v/>
      </c>
      <c r="F181" s="10" t="str">
        <f>IF(A181="","",IF(OR(ISNUMBER(MATCH(A181,'Zutaten'!$A$5:$A$154,0)),ISNUMBER(MATCH(A181,'Grundrezepte'!$H$5:$H$19,0))),IF(NOT(ISNUMBER(D181)),"Preis fehlt",IF(NOT(ISNUMBER(B181)),"Menge fehlt",IF(ISNUMBER(MATCH(A181,'Zutaten'!$A$5:$A$154,0)),"",IF(INDEX('Grundrezepte'!$K$5:$K$19,MATCH(A181,'Grundrezepte'!$H$5:$H$19,0))&gt;0,"Grundrezept unvollständig","")))),"nicht gefunden"))</f>
        <v/>
      </c>
      <c r="L181">
        <f>IF(F181="",0,1)</f>
        <v>0</v>
      </c>
    </row>
    <row r="182" spans="1:5" x14ac:dyDescent="0.25">
      <c r="A182" s="16" t="s">
        <v>47</v>
      </c>
      <c r="E182" s="9" t="str">
        <f>IF(A165="","",ROUND(SUM(E167:E181),2))</f>
        <v/>
      </c>
    </row>
    <row r="183" spans="1:5" x14ac:dyDescent="0.25">
      <c r="A183" s="16" t="s">
        <v>50</v>
      </c>
      <c r="E183" s="9" t="str">
        <f>IF(OR(A165="",NOT(ISNUMBER(C165))),"",IF(C165&lt;=0,"",ROUND(E182/C165,2)))</f>
        <v/>
      </c>
    </row>
    <row r="185" spans="1:5" x14ac:dyDescent="0.25">
      <c r="A185" s="11"/>
      <c r="B185" s="2" t="s">
        <v>52</v>
      </c>
      <c r="C185" s="5"/>
      <c r="D185" s="2" t="str">
        <f>IF(C185=1,"Portion","Portionen")</f>
        <v>Portionen</v>
      </c>
      <c r="E185" s="10" t="str">
        <f>IF(A185="","",IF(COUNTIF($H$5:$H$34,A185)&gt;1,"Name doppelt, nur der erste zählt",IF(NOT(ISNUMBER(C185)),"«ergibt … Portionen» fehlt",IF(C185&lt;=0,"«ergibt … Portionen» fehlt",IF(SUM(L187:L201)&gt;0,"Zeilen mit Hinweis prüfen","")))))</f>
        <v/>
      </c>
    </row>
    <row r="186" spans="1:6" x14ac:dyDescent="0.25">
      <c r="A186" s="4" t="s">
        <v>43</v>
      </c>
      <c r="B186" s="4" t="s">
        <v>44</v>
      </c>
      <c r="C186" s="4" t="s">
        <v>18</v>
      </c>
      <c r="D186" s="4" t="s">
        <v>45</v>
      </c>
      <c r="E186" s="4" t="s">
        <v>46</v>
      </c>
      <c r="F186" s="4" t="s">
        <v>24</v>
      </c>
    </row>
    <row r="187" spans="1:12" x14ac:dyDescent="0.25">
      <c r="A187" s="5"/>
      <c r="B187" s="12"/>
      <c r="C187" t="str">
        <f>IF(A187="","",IF(ISNUMBER(MATCH(A187,'Zutaten'!$A$5:$A$154,0)),INDEX('Zutaten'!$B$5:$B$154,MATCH(A187,'Zutaten'!$A$5:$A$154,0)),IF(ISNUMBER(MATCH(A187,'Grundrezepte'!$H$5:$H$19,0)),INDEX('Grundrezepte'!$I$5:$I$19,MATCH(A187,'Grundrezepte'!$H$5:$H$19,0)),"")))</f>
        <v/>
      </c>
      <c r="D187" s="13" t="str">
        <f>IF(A187="","",IF(ISNUMBER(MATCH(A187,'Zutaten'!$A$5:$A$154,0)),INDEX('Zutaten'!$G$5:$G$154,MATCH(A187,'Zutaten'!$A$5:$A$154,0)),IF(ISNUMBER(MATCH(A187,'Grundrezepte'!$H$5:$H$19,0)),INDEX('Grundrezepte'!$J$5:$J$19,MATCH(A187,'Grundrezepte'!$H$5:$H$19,0)),"")))</f>
        <v/>
      </c>
      <c r="E187" s="15" t="str">
        <f>IF(OR(A187="",NOT(ISNUMBER(B187)),NOT(ISNUMBER(D187))),"",ROUND(B187*D187,2))</f>
        <v/>
      </c>
      <c r="F187" s="10" t="str">
        <f>IF(A187="","",IF(OR(ISNUMBER(MATCH(A187,'Zutaten'!$A$5:$A$154,0)),ISNUMBER(MATCH(A187,'Grundrezepte'!$H$5:$H$19,0))),IF(NOT(ISNUMBER(D187)),"Preis fehlt",IF(NOT(ISNUMBER(B187)),"Menge fehlt",IF(ISNUMBER(MATCH(A187,'Zutaten'!$A$5:$A$154,0)),"",IF(INDEX('Grundrezepte'!$K$5:$K$19,MATCH(A187,'Grundrezepte'!$H$5:$H$19,0))&gt;0,"Grundrezept unvollständig","")))),"nicht gefunden"))</f>
        <v/>
      </c>
      <c r="L187">
        <f>IF(F187="",0,1)</f>
        <v>0</v>
      </c>
    </row>
    <row r="188" spans="1:12" x14ac:dyDescent="0.25">
      <c r="A188" s="5"/>
      <c r="B188" s="12"/>
      <c r="C188" t="str">
        <f>IF(A188="","",IF(ISNUMBER(MATCH(A188,'Zutaten'!$A$5:$A$154,0)),INDEX('Zutaten'!$B$5:$B$154,MATCH(A188,'Zutaten'!$A$5:$A$154,0)),IF(ISNUMBER(MATCH(A188,'Grundrezepte'!$H$5:$H$19,0)),INDEX('Grundrezepte'!$I$5:$I$19,MATCH(A188,'Grundrezepte'!$H$5:$H$19,0)),"")))</f>
        <v/>
      </c>
      <c r="D188" s="13" t="str">
        <f>IF(A188="","",IF(ISNUMBER(MATCH(A188,'Zutaten'!$A$5:$A$154,0)),INDEX('Zutaten'!$G$5:$G$154,MATCH(A188,'Zutaten'!$A$5:$A$154,0)),IF(ISNUMBER(MATCH(A188,'Grundrezepte'!$H$5:$H$19,0)),INDEX('Grundrezepte'!$J$5:$J$19,MATCH(A188,'Grundrezepte'!$H$5:$H$19,0)),"")))</f>
        <v/>
      </c>
      <c r="E188" s="15" t="str">
        <f>IF(OR(A188="",NOT(ISNUMBER(B188)),NOT(ISNUMBER(D188))),"",ROUND(B188*D188,2))</f>
        <v/>
      </c>
      <c r="F188" s="10" t="str">
        <f>IF(A188="","",IF(OR(ISNUMBER(MATCH(A188,'Zutaten'!$A$5:$A$154,0)),ISNUMBER(MATCH(A188,'Grundrezepte'!$H$5:$H$19,0))),IF(NOT(ISNUMBER(D188)),"Preis fehlt",IF(NOT(ISNUMBER(B188)),"Menge fehlt",IF(ISNUMBER(MATCH(A188,'Zutaten'!$A$5:$A$154,0)),"",IF(INDEX('Grundrezepte'!$K$5:$K$19,MATCH(A188,'Grundrezepte'!$H$5:$H$19,0))&gt;0,"Grundrezept unvollständig","")))),"nicht gefunden"))</f>
        <v/>
      </c>
      <c r="L188">
        <f>IF(F188="",0,1)</f>
        <v>0</v>
      </c>
    </row>
    <row r="189" spans="1:12" x14ac:dyDescent="0.25">
      <c r="A189" s="5"/>
      <c r="B189" s="12"/>
      <c r="C189" t="str">
        <f>IF(A189="","",IF(ISNUMBER(MATCH(A189,'Zutaten'!$A$5:$A$154,0)),INDEX('Zutaten'!$B$5:$B$154,MATCH(A189,'Zutaten'!$A$5:$A$154,0)),IF(ISNUMBER(MATCH(A189,'Grundrezepte'!$H$5:$H$19,0)),INDEX('Grundrezepte'!$I$5:$I$19,MATCH(A189,'Grundrezepte'!$H$5:$H$19,0)),"")))</f>
        <v/>
      </c>
      <c r="D189" s="13" t="str">
        <f>IF(A189="","",IF(ISNUMBER(MATCH(A189,'Zutaten'!$A$5:$A$154,0)),INDEX('Zutaten'!$G$5:$G$154,MATCH(A189,'Zutaten'!$A$5:$A$154,0)),IF(ISNUMBER(MATCH(A189,'Grundrezepte'!$H$5:$H$19,0)),INDEX('Grundrezepte'!$J$5:$J$19,MATCH(A189,'Grundrezepte'!$H$5:$H$19,0)),"")))</f>
        <v/>
      </c>
      <c r="E189" s="15" t="str">
        <f>IF(OR(A189="",NOT(ISNUMBER(B189)),NOT(ISNUMBER(D189))),"",ROUND(B189*D189,2))</f>
        <v/>
      </c>
      <c r="F189" s="10" t="str">
        <f>IF(A189="","",IF(OR(ISNUMBER(MATCH(A189,'Zutaten'!$A$5:$A$154,0)),ISNUMBER(MATCH(A189,'Grundrezepte'!$H$5:$H$19,0))),IF(NOT(ISNUMBER(D189)),"Preis fehlt",IF(NOT(ISNUMBER(B189)),"Menge fehlt",IF(ISNUMBER(MATCH(A189,'Zutaten'!$A$5:$A$154,0)),"",IF(INDEX('Grundrezepte'!$K$5:$K$19,MATCH(A189,'Grundrezepte'!$H$5:$H$19,0))&gt;0,"Grundrezept unvollständig","")))),"nicht gefunden"))</f>
        <v/>
      </c>
      <c r="L189">
        <f>IF(F189="",0,1)</f>
        <v>0</v>
      </c>
    </row>
    <row r="190" spans="1:12" x14ac:dyDescent="0.25">
      <c r="A190" s="5"/>
      <c r="B190" s="12"/>
      <c r="C190" t="str">
        <f>IF(A190="","",IF(ISNUMBER(MATCH(A190,'Zutaten'!$A$5:$A$154,0)),INDEX('Zutaten'!$B$5:$B$154,MATCH(A190,'Zutaten'!$A$5:$A$154,0)),IF(ISNUMBER(MATCH(A190,'Grundrezepte'!$H$5:$H$19,0)),INDEX('Grundrezepte'!$I$5:$I$19,MATCH(A190,'Grundrezepte'!$H$5:$H$19,0)),"")))</f>
        <v/>
      </c>
      <c r="D190" s="13" t="str">
        <f>IF(A190="","",IF(ISNUMBER(MATCH(A190,'Zutaten'!$A$5:$A$154,0)),INDEX('Zutaten'!$G$5:$G$154,MATCH(A190,'Zutaten'!$A$5:$A$154,0)),IF(ISNUMBER(MATCH(A190,'Grundrezepte'!$H$5:$H$19,0)),INDEX('Grundrezepte'!$J$5:$J$19,MATCH(A190,'Grundrezepte'!$H$5:$H$19,0)),"")))</f>
        <v/>
      </c>
      <c r="E190" s="15" t="str">
        <f>IF(OR(A190="",NOT(ISNUMBER(B190)),NOT(ISNUMBER(D190))),"",ROUND(B190*D190,2))</f>
        <v/>
      </c>
      <c r="F190" s="10" t="str">
        <f>IF(A190="","",IF(OR(ISNUMBER(MATCH(A190,'Zutaten'!$A$5:$A$154,0)),ISNUMBER(MATCH(A190,'Grundrezepte'!$H$5:$H$19,0))),IF(NOT(ISNUMBER(D190)),"Preis fehlt",IF(NOT(ISNUMBER(B190)),"Menge fehlt",IF(ISNUMBER(MATCH(A190,'Zutaten'!$A$5:$A$154,0)),"",IF(INDEX('Grundrezepte'!$K$5:$K$19,MATCH(A190,'Grundrezepte'!$H$5:$H$19,0))&gt;0,"Grundrezept unvollständig","")))),"nicht gefunden"))</f>
        <v/>
      </c>
      <c r="L190">
        <f>IF(F190="",0,1)</f>
        <v>0</v>
      </c>
    </row>
    <row r="191" spans="1:12" x14ac:dyDescent="0.25">
      <c r="A191" s="5"/>
      <c r="B191" s="12"/>
      <c r="C191" t="str">
        <f>IF(A191="","",IF(ISNUMBER(MATCH(A191,'Zutaten'!$A$5:$A$154,0)),INDEX('Zutaten'!$B$5:$B$154,MATCH(A191,'Zutaten'!$A$5:$A$154,0)),IF(ISNUMBER(MATCH(A191,'Grundrezepte'!$H$5:$H$19,0)),INDEX('Grundrezepte'!$I$5:$I$19,MATCH(A191,'Grundrezepte'!$H$5:$H$19,0)),"")))</f>
        <v/>
      </c>
      <c r="D191" s="13" t="str">
        <f>IF(A191="","",IF(ISNUMBER(MATCH(A191,'Zutaten'!$A$5:$A$154,0)),INDEX('Zutaten'!$G$5:$G$154,MATCH(A191,'Zutaten'!$A$5:$A$154,0)),IF(ISNUMBER(MATCH(A191,'Grundrezepte'!$H$5:$H$19,0)),INDEX('Grundrezepte'!$J$5:$J$19,MATCH(A191,'Grundrezepte'!$H$5:$H$19,0)),"")))</f>
        <v/>
      </c>
      <c r="E191" s="15" t="str">
        <f>IF(OR(A191="",NOT(ISNUMBER(B191)),NOT(ISNUMBER(D191))),"",ROUND(B191*D191,2))</f>
        <v/>
      </c>
      <c r="F191" s="10" t="str">
        <f>IF(A191="","",IF(OR(ISNUMBER(MATCH(A191,'Zutaten'!$A$5:$A$154,0)),ISNUMBER(MATCH(A191,'Grundrezepte'!$H$5:$H$19,0))),IF(NOT(ISNUMBER(D191)),"Preis fehlt",IF(NOT(ISNUMBER(B191)),"Menge fehlt",IF(ISNUMBER(MATCH(A191,'Zutaten'!$A$5:$A$154,0)),"",IF(INDEX('Grundrezepte'!$K$5:$K$19,MATCH(A191,'Grundrezepte'!$H$5:$H$19,0))&gt;0,"Grundrezept unvollständig","")))),"nicht gefunden"))</f>
        <v/>
      </c>
      <c r="L191">
        <f>IF(F191="",0,1)</f>
        <v>0</v>
      </c>
    </row>
    <row r="192" spans="1:12" x14ac:dyDescent="0.25">
      <c r="A192" s="5"/>
      <c r="B192" s="12"/>
      <c r="C192" t="str">
        <f>IF(A192="","",IF(ISNUMBER(MATCH(A192,'Zutaten'!$A$5:$A$154,0)),INDEX('Zutaten'!$B$5:$B$154,MATCH(A192,'Zutaten'!$A$5:$A$154,0)),IF(ISNUMBER(MATCH(A192,'Grundrezepte'!$H$5:$H$19,0)),INDEX('Grundrezepte'!$I$5:$I$19,MATCH(A192,'Grundrezepte'!$H$5:$H$19,0)),"")))</f>
        <v/>
      </c>
      <c r="D192" s="13" t="str">
        <f>IF(A192="","",IF(ISNUMBER(MATCH(A192,'Zutaten'!$A$5:$A$154,0)),INDEX('Zutaten'!$G$5:$G$154,MATCH(A192,'Zutaten'!$A$5:$A$154,0)),IF(ISNUMBER(MATCH(A192,'Grundrezepte'!$H$5:$H$19,0)),INDEX('Grundrezepte'!$J$5:$J$19,MATCH(A192,'Grundrezepte'!$H$5:$H$19,0)),"")))</f>
        <v/>
      </c>
      <c r="E192" s="15" t="str">
        <f>IF(OR(A192="",NOT(ISNUMBER(B192)),NOT(ISNUMBER(D192))),"",ROUND(B192*D192,2))</f>
        <v/>
      </c>
      <c r="F192" s="10" t="str">
        <f>IF(A192="","",IF(OR(ISNUMBER(MATCH(A192,'Zutaten'!$A$5:$A$154,0)),ISNUMBER(MATCH(A192,'Grundrezepte'!$H$5:$H$19,0))),IF(NOT(ISNUMBER(D192)),"Preis fehlt",IF(NOT(ISNUMBER(B192)),"Menge fehlt",IF(ISNUMBER(MATCH(A192,'Zutaten'!$A$5:$A$154,0)),"",IF(INDEX('Grundrezepte'!$K$5:$K$19,MATCH(A192,'Grundrezepte'!$H$5:$H$19,0))&gt;0,"Grundrezept unvollständig","")))),"nicht gefunden"))</f>
        <v/>
      </c>
      <c r="L192">
        <f>IF(F192="",0,1)</f>
        <v>0</v>
      </c>
    </row>
    <row r="193" spans="1:12" x14ac:dyDescent="0.25">
      <c r="A193" s="5"/>
      <c r="B193" s="12"/>
      <c r="C193" t="str">
        <f>IF(A193="","",IF(ISNUMBER(MATCH(A193,'Zutaten'!$A$5:$A$154,0)),INDEX('Zutaten'!$B$5:$B$154,MATCH(A193,'Zutaten'!$A$5:$A$154,0)),IF(ISNUMBER(MATCH(A193,'Grundrezepte'!$H$5:$H$19,0)),INDEX('Grundrezepte'!$I$5:$I$19,MATCH(A193,'Grundrezepte'!$H$5:$H$19,0)),"")))</f>
        <v/>
      </c>
      <c r="D193" s="13" t="str">
        <f>IF(A193="","",IF(ISNUMBER(MATCH(A193,'Zutaten'!$A$5:$A$154,0)),INDEX('Zutaten'!$G$5:$G$154,MATCH(A193,'Zutaten'!$A$5:$A$154,0)),IF(ISNUMBER(MATCH(A193,'Grundrezepte'!$H$5:$H$19,0)),INDEX('Grundrezepte'!$J$5:$J$19,MATCH(A193,'Grundrezepte'!$H$5:$H$19,0)),"")))</f>
        <v/>
      </c>
      <c r="E193" s="15" t="str">
        <f>IF(OR(A193="",NOT(ISNUMBER(B193)),NOT(ISNUMBER(D193))),"",ROUND(B193*D193,2))</f>
        <v/>
      </c>
      <c r="F193" s="10" t="str">
        <f>IF(A193="","",IF(OR(ISNUMBER(MATCH(A193,'Zutaten'!$A$5:$A$154,0)),ISNUMBER(MATCH(A193,'Grundrezepte'!$H$5:$H$19,0))),IF(NOT(ISNUMBER(D193)),"Preis fehlt",IF(NOT(ISNUMBER(B193)),"Menge fehlt",IF(ISNUMBER(MATCH(A193,'Zutaten'!$A$5:$A$154,0)),"",IF(INDEX('Grundrezepte'!$K$5:$K$19,MATCH(A193,'Grundrezepte'!$H$5:$H$19,0))&gt;0,"Grundrezept unvollständig","")))),"nicht gefunden"))</f>
        <v/>
      </c>
      <c r="L193">
        <f>IF(F193="",0,1)</f>
        <v>0</v>
      </c>
    </row>
    <row r="194" spans="1:12" x14ac:dyDescent="0.25">
      <c r="A194" s="5"/>
      <c r="B194" s="12"/>
      <c r="C194" t="str">
        <f>IF(A194="","",IF(ISNUMBER(MATCH(A194,'Zutaten'!$A$5:$A$154,0)),INDEX('Zutaten'!$B$5:$B$154,MATCH(A194,'Zutaten'!$A$5:$A$154,0)),IF(ISNUMBER(MATCH(A194,'Grundrezepte'!$H$5:$H$19,0)),INDEX('Grundrezepte'!$I$5:$I$19,MATCH(A194,'Grundrezepte'!$H$5:$H$19,0)),"")))</f>
        <v/>
      </c>
      <c r="D194" s="13" t="str">
        <f>IF(A194="","",IF(ISNUMBER(MATCH(A194,'Zutaten'!$A$5:$A$154,0)),INDEX('Zutaten'!$G$5:$G$154,MATCH(A194,'Zutaten'!$A$5:$A$154,0)),IF(ISNUMBER(MATCH(A194,'Grundrezepte'!$H$5:$H$19,0)),INDEX('Grundrezepte'!$J$5:$J$19,MATCH(A194,'Grundrezepte'!$H$5:$H$19,0)),"")))</f>
        <v/>
      </c>
      <c r="E194" s="15" t="str">
        <f>IF(OR(A194="",NOT(ISNUMBER(B194)),NOT(ISNUMBER(D194))),"",ROUND(B194*D194,2))</f>
        <v/>
      </c>
      <c r="F194" s="10" t="str">
        <f>IF(A194="","",IF(OR(ISNUMBER(MATCH(A194,'Zutaten'!$A$5:$A$154,0)),ISNUMBER(MATCH(A194,'Grundrezepte'!$H$5:$H$19,0))),IF(NOT(ISNUMBER(D194)),"Preis fehlt",IF(NOT(ISNUMBER(B194)),"Menge fehlt",IF(ISNUMBER(MATCH(A194,'Zutaten'!$A$5:$A$154,0)),"",IF(INDEX('Grundrezepte'!$K$5:$K$19,MATCH(A194,'Grundrezepte'!$H$5:$H$19,0))&gt;0,"Grundrezept unvollständig","")))),"nicht gefunden"))</f>
        <v/>
      </c>
      <c r="L194">
        <f>IF(F194="",0,1)</f>
        <v>0</v>
      </c>
    </row>
    <row r="195" spans="1:12" x14ac:dyDescent="0.25">
      <c r="A195" s="5"/>
      <c r="B195" s="12"/>
      <c r="C195" t="str">
        <f>IF(A195="","",IF(ISNUMBER(MATCH(A195,'Zutaten'!$A$5:$A$154,0)),INDEX('Zutaten'!$B$5:$B$154,MATCH(A195,'Zutaten'!$A$5:$A$154,0)),IF(ISNUMBER(MATCH(A195,'Grundrezepte'!$H$5:$H$19,0)),INDEX('Grundrezepte'!$I$5:$I$19,MATCH(A195,'Grundrezepte'!$H$5:$H$19,0)),"")))</f>
        <v/>
      </c>
      <c r="D195" s="13" t="str">
        <f>IF(A195="","",IF(ISNUMBER(MATCH(A195,'Zutaten'!$A$5:$A$154,0)),INDEX('Zutaten'!$G$5:$G$154,MATCH(A195,'Zutaten'!$A$5:$A$154,0)),IF(ISNUMBER(MATCH(A195,'Grundrezepte'!$H$5:$H$19,0)),INDEX('Grundrezepte'!$J$5:$J$19,MATCH(A195,'Grundrezepte'!$H$5:$H$19,0)),"")))</f>
        <v/>
      </c>
      <c r="E195" s="15" t="str">
        <f>IF(OR(A195="",NOT(ISNUMBER(B195)),NOT(ISNUMBER(D195))),"",ROUND(B195*D195,2))</f>
        <v/>
      </c>
      <c r="F195" s="10" t="str">
        <f>IF(A195="","",IF(OR(ISNUMBER(MATCH(A195,'Zutaten'!$A$5:$A$154,0)),ISNUMBER(MATCH(A195,'Grundrezepte'!$H$5:$H$19,0))),IF(NOT(ISNUMBER(D195)),"Preis fehlt",IF(NOT(ISNUMBER(B195)),"Menge fehlt",IF(ISNUMBER(MATCH(A195,'Zutaten'!$A$5:$A$154,0)),"",IF(INDEX('Grundrezepte'!$K$5:$K$19,MATCH(A195,'Grundrezepte'!$H$5:$H$19,0))&gt;0,"Grundrezept unvollständig","")))),"nicht gefunden"))</f>
        <v/>
      </c>
      <c r="L195">
        <f>IF(F195="",0,1)</f>
        <v>0</v>
      </c>
    </row>
    <row r="196" spans="1:12" x14ac:dyDescent="0.25">
      <c r="A196" s="5"/>
      <c r="B196" s="12"/>
      <c r="C196" t="str">
        <f>IF(A196="","",IF(ISNUMBER(MATCH(A196,'Zutaten'!$A$5:$A$154,0)),INDEX('Zutaten'!$B$5:$B$154,MATCH(A196,'Zutaten'!$A$5:$A$154,0)),IF(ISNUMBER(MATCH(A196,'Grundrezepte'!$H$5:$H$19,0)),INDEX('Grundrezepte'!$I$5:$I$19,MATCH(A196,'Grundrezepte'!$H$5:$H$19,0)),"")))</f>
        <v/>
      </c>
      <c r="D196" s="13" t="str">
        <f>IF(A196="","",IF(ISNUMBER(MATCH(A196,'Zutaten'!$A$5:$A$154,0)),INDEX('Zutaten'!$G$5:$G$154,MATCH(A196,'Zutaten'!$A$5:$A$154,0)),IF(ISNUMBER(MATCH(A196,'Grundrezepte'!$H$5:$H$19,0)),INDEX('Grundrezepte'!$J$5:$J$19,MATCH(A196,'Grundrezepte'!$H$5:$H$19,0)),"")))</f>
        <v/>
      </c>
      <c r="E196" s="15" t="str">
        <f>IF(OR(A196="",NOT(ISNUMBER(B196)),NOT(ISNUMBER(D196))),"",ROUND(B196*D196,2))</f>
        <v/>
      </c>
      <c r="F196" s="10" t="str">
        <f>IF(A196="","",IF(OR(ISNUMBER(MATCH(A196,'Zutaten'!$A$5:$A$154,0)),ISNUMBER(MATCH(A196,'Grundrezepte'!$H$5:$H$19,0))),IF(NOT(ISNUMBER(D196)),"Preis fehlt",IF(NOT(ISNUMBER(B196)),"Menge fehlt",IF(ISNUMBER(MATCH(A196,'Zutaten'!$A$5:$A$154,0)),"",IF(INDEX('Grundrezepte'!$K$5:$K$19,MATCH(A196,'Grundrezepte'!$H$5:$H$19,0))&gt;0,"Grundrezept unvollständig","")))),"nicht gefunden"))</f>
        <v/>
      </c>
      <c r="L196">
        <f>IF(F196="",0,1)</f>
        <v>0</v>
      </c>
    </row>
    <row r="197" spans="1:12" x14ac:dyDescent="0.25">
      <c r="A197" s="5"/>
      <c r="B197" s="12"/>
      <c r="C197" t="str">
        <f>IF(A197="","",IF(ISNUMBER(MATCH(A197,'Zutaten'!$A$5:$A$154,0)),INDEX('Zutaten'!$B$5:$B$154,MATCH(A197,'Zutaten'!$A$5:$A$154,0)),IF(ISNUMBER(MATCH(A197,'Grundrezepte'!$H$5:$H$19,0)),INDEX('Grundrezepte'!$I$5:$I$19,MATCH(A197,'Grundrezepte'!$H$5:$H$19,0)),"")))</f>
        <v/>
      </c>
      <c r="D197" s="13" t="str">
        <f>IF(A197="","",IF(ISNUMBER(MATCH(A197,'Zutaten'!$A$5:$A$154,0)),INDEX('Zutaten'!$G$5:$G$154,MATCH(A197,'Zutaten'!$A$5:$A$154,0)),IF(ISNUMBER(MATCH(A197,'Grundrezepte'!$H$5:$H$19,0)),INDEX('Grundrezepte'!$J$5:$J$19,MATCH(A197,'Grundrezepte'!$H$5:$H$19,0)),"")))</f>
        <v/>
      </c>
      <c r="E197" s="15" t="str">
        <f>IF(OR(A197="",NOT(ISNUMBER(B197)),NOT(ISNUMBER(D197))),"",ROUND(B197*D197,2))</f>
        <v/>
      </c>
      <c r="F197" s="10" t="str">
        <f>IF(A197="","",IF(OR(ISNUMBER(MATCH(A197,'Zutaten'!$A$5:$A$154,0)),ISNUMBER(MATCH(A197,'Grundrezepte'!$H$5:$H$19,0))),IF(NOT(ISNUMBER(D197)),"Preis fehlt",IF(NOT(ISNUMBER(B197)),"Menge fehlt",IF(ISNUMBER(MATCH(A197,'Zutaten'!$A$5:$A$154,0)),"",IF(INDEX('Grundrezepte'!$K$5:$K$19,MATCH(A197,'Grundrezepte'!$H$5:$H$19,0))&gt;0,"Grundrezept unvollständig","")))),"nicht gefunden"))</f>
        <v/>
      </c>
      <c r="L197">
        <f>IF(F197="",0,1)</f>
        <v>0</v>
      </c>
    </row>
    <row r="198" spans="1:12" x14ac:dyDescent="0.25">
      <c r="A198" s="5"/>
      <c r="B198" s="12"/>
      <c r="C198" t="str">
        <f>IF(A198="","",IF(ISNUMBER(MATCH(A198,'Zutaten'!$A$5:$A$154,0)),INDEX('Zutaten'!$B$5:$B$154,MATCH(A198,'Zutaten'!$A$5:$A$154,0)),IF(ISNUMBER(MATCH(A198,'Grundrezepte'!$H$5:$H$19,0)),INDEX('Grundrezepte'!$I$5:$I$19,MATCH(A198,'Grundrezepte'!$H$5:$H$19,0)),"")))</f>
        <v/>
      </c>
      <c r="D198" s="13" t="str">
        <f>IF(A198="","",IF(ISNUMBER(MATCH(A198,'Zutaten'!$A$5:$A$154,0)),INDEX('Zutaten'!$G$5:$G$154,MATCH(A198,'Zutaten'!$A$5:$A$154,0)),IF(ISNUMBER(MATCH(A198,'Grundrezepte'!$H$5:$H$19,0)),INDEX('Grundrezepte'!$J$5:$J$19,MATCH(A198,'Grundrezepte'!$H$5:$H$19,0)),"")))</f>
        <v/>
      </c>
      <c r="E198" s="15" t="str">
        <f>IF(OR(A198="",NOT(ISNUMBER(B198)),NOT(ISNUMBER(D198))),"",ROUND(B198*D198,2))</f>
        <v/>
      </c>
      <c r="F198" s="10" t="str">
        <f>IF(A198="","",IF(OR(ISNUMBER(MATCH(A198,'Zutaten'!$A$5:$A$154,0)),ISNUMBER(MATCH(A198,'Grundrezepte'!$H$5:$H$19,0))),IF(NOT(ISNUMBER(D198)),"Preis fehlt",IF(NOT(ISNUMBER(B198)),"Menge fehlt",IF(ISNUMBER(MATCH(A198,'Zutaten'!$A$5:$A$154,0)),"",IF(INDEX('Grundrezepte'!$K$5:$K$19,MATCH(A198,'Grundrezepte'!$H$5:$H$19,0))&gt;0,"Grundrezept unvollständig","")))),"nicht gefunden"))</f>
        <v/>
      </c>
      <c r="L198">
        <f>IF(F198="",0,1)</f>
        <v>0</v>
      </c>
    </row>
    <row r="199" spans="1:12" x14ac:dyDescent="0.25">
      <c r="A199" s="5"/>
      <c r="B199" s="12"/>
      <c r="C199" t="str">
        <f>IF(A199="","",IF(ISNUMBER(MATCH(A199,'Zutaten'!$A$5:$A$154,0)),INDEX('Zutaten'!$B$5:$B$154,MATCH(A199,'Zutaten'!$A$5:$A$154,0)),IF(ISNUMBER(MATCH(A199,'Grundrezepte'!$H$5:$H$19,0)),INDEX('Grundrezepte'!$I$5:$I$19,MATCH(A199,'Grundrezepte'!$H$5:$H$19,0)),"")))</f>
        <v/>
      </c>
      <c r="D199" s="13" t="str">
        <f>IF(A199="","",IF(ISNUMBER(MATCH(A199,'Zutaten'!$A$5:$A$154,0)),INDEX('Zutaten'!$G$5:$G$154,MATCH(A199,'Zutaten'!$A$5:$A$154,0)),IF(ISNUMBER(MATCH(A199,'Grundrezepte'!$H$5:$H$19,0)),INDEX('Grundrezepte'!$J$5:$J$19,MATCH(A199,'Grundrezepte'!$H$5:$H$19,0)),"")))</f>
        <v/>
      </c>
      <c r="E199" s="15" t="str">
        <f>IF(OR(A199="",NOT(ISNUMBER(B199)),NOT(ISNUMBER(D199))),"",ROUND(B199*D199,2))</f>
        <v/>
      </c>
      <c r="F199" s="10" t="str">
        <f>IF(A199="","",IF(OR(ISNUMBER(MATCH(A199,'Zutaten'!$A$5:$A$154,0)),ISNUMBER(MATCH(A199,'Grundrezepte'!$H$5:$H$19,0))),IF(NOT(ISNUMBER(D199)),"Preis fehlt",IF(NOT(ISNUMBER(B199)),"Menge fehlt",IF(ISNUMBER(MATCH(A199,'Zutaten'!$A$5:$A$154,0)),"",IF(INDEX('Grundrezepte'!$K$5:$K$19,MATCH(A199,'Grundrezepte'!$H$5:$H$19,0))&gt;0,"Grundrezept unvollständig","")))),"nicht gefunden"))</f>
        <v/>
      </c>
      <c r="L199">
        <f>IF(F199="",0,1)</f>
        <v>0</v>
      </c>
    </row>
    <row r="200" spans="1:12" x14ac:dyDescent="0.25">
      <c r="A200" s="5"/>
      <c r="B200" s="12"/>
      <c r="C200" t="str">
        <f>IF(A200="","",IF(ISNUMBER(MATCH(A200,'Zutaten'!$A$5:$A$154,0)),INDEX('Zutaten'!$B$5:$B$154,MATCH(A200,'Zutaten'!$A$5:$A$154,0)),IF(ISNUMBER(MATCH(A200,'Grundrezepte'!$H$5:$H$19,0)),INDEX('Grundrezepte'!$I$5:$I$19,MATCH(A200,'Grundrezepte'!$H$5:$H$19,0)),"")))</f>
        <v/>
      </c>
      <c r="D200" s="13" t="str">
        <f>IF(A200="","",IF(ISNUMBER(MATCH(A200,'Zutaten'!$A$5:$A$154,0)),INDEX('Zutaten'!$G$5:$G$154,MATCH(A200,'Zutaten'!$A$5:$A$154,0)),IF(ISNUMBER(MATCH(A200,'Grundrezepte'!$H$5:$H$19,0)),INDEX('Grundrezepte'!$J$5:$J$19,MATCH(A200,'Grundrezepte'!$H$5:$H$19,0)),"")))</f>
        <v/>
      </c>
      <c r="E200" s="15" t="str">
        <f>IF(OR(A200="",NOT(ISNUMBER(B200)),NOT(ISNUMBER(D200))),"",ROUND(B200*D200,2))</f>
        <v/>
      </c>
      <c r="F200" s="10" t="str">
        <f>IF(A200="","",IF(OR(ISNUMBER(MATCH(A200,'Zutaten'!$A$5:$A$154,0)),ISNUMBER(MATCH(A200,'Grundrezepte'!$H$5:$H$19,0))),IF(NOT(ISNUMBER(D200)),"Preis fehlt",IF(NOT(ISNUMBER(B200)),"Menge fehlt",IF(ISNUMBER(MATCH(A200,'Zutaten'!$A$5:$A$154,0)),"",IF(INDEX('Grundrezepte'!$K$5:$K$19,MATCH(A200,'Grundrezepte'!$H$5:$H$19,0))&gt;0,"Grundrezept unvollständig","")))),"nicht gefunden"))</f>
        <v/>
      </c>
      <c r="L200">
        <f>IF(F200="",0,1)</f>
        <v>0</v>
      </c>
    </row>
    <row r="201" spans="1:12" x14ac:dyDescent="0.25">
      <c r="A201" s="5"/>
      <c r="B201" s="12"/>
      <c r="C201" t="str">
        <f>IF(A201="","",IF(ISNUMBER(MATCH(A201,'Zutaten'!$A$5:$A$154,0)),INDEX('Zutaten'!$B$5:$B$154,MATCH(A201,'Zutaten'!$A$5:$A$154,0)),IF(ISNUMBER(MATCH(A201,'Grundrezepte'!$H$5:$H$19,0)),INDEX('Grundrezepte'!$I$5:$I$19,MATCH(A201,'Grundrezepte'!$H$5:$H$19,0)),"")))</f>
        <v/>
      </c>
      <c r="D201" s="13" t="str">
        <f>IF(A201="","",IF(ISNUMBER(MATCH(A201,'Zutaten'!$A$5:$A$154,0)),INDEX('Zutaten'!$G$5:$G$154,MATCH(A201,'Zutaten'!$A$5:$A$154,0)),IF(ISNUMBER(MATCH(A201,'Grundrezepte'!$H$5:$H$19,0)),INDEX('Grundrezepte'!$J$5:$J$19,MATCH(A201,'Grundrezepte'!$H$5:$H$19,0)),"")))</f>
        <v/>
      </c>
      <c r="E201" s="15" t="str">
        <f>IF(OR(A201="",NOT(ISNUMBER(B201)),NOT(ISNUMBER(D201))),"",ROUND(B201*D201,2))</f>
        <v/>
      </c>
      <c r="F201" s="10" t="str">
        <f>IF(A201="","",IF(OR(ISNUMBER(MATCH(A201,'Zutaten'!$A$5:$A$154,0)),ISNUMBER(MATCH(A201,'Grundrezepte'!$H$5:$H$19,0))),IF(NOT(ISNUMBER(D201)),"Preis fehlt",IF(NOT(ISNUMBER(B201)),"Menge fehlt",IF(ISNUMBER(MATCH(A201,'Zutaten'!$A$5:$A$154,0)),"",IF(INDEX('Grundrezepte'!$K$5:$K$19,MATCH(A201,'Grundrezepte'!$H$5:$H$19,0))&gt;0,"Grundrezept unvollständig","")))),"nicht gefunden"))</f>
        <v/>
      </c>
      <c r="L201">
        <f>IF(F201="",0,1)</f>
        <v>0</v>
      </c>
    </row>
    <row r="202" spans="1:5" x14ac:dyDescent="0.25">
      <c r="A202" s="16" t="s">
        <v>47</v>
      </c>
      <c r="E202" s="9" t="str">
        <f>IF(A185="","",ROUND(SUM(E187:E201),2))</f>
        <v/>
      </c>
    </row>
    <row r="203" spans="1:5" x14ac:dyDescent="0.25">
      <c r="A203" s="16" t="s">
        <v>50</v>
      </c>
      <c r="E203" s="9" t="str">
        <f>IF(OR(A185="",NOT(ISNUMBER(C185))),"",IF(C185&lt;=0,"",ROUND(E202/C185,2)))</f>
        <v/>
      </c>
    </row>
    <row r="205" spans="1:5" x14ac:dyDescent="0.25">
      <c r="A205" s="11"/>
      <c r="B205" s="2" t="s">
        <v>52</v>
      </c>
      <c r="C205" s="5"/>
      <c r="D205" s="2" t="str">
        <f>IF(C205=1,"Portion","Portionen")</f>
        <v>Portionen</v>
      </c>
      <c r="E205" s="10" t="str">
        <f>IF(A205="","",IF(COUNTIF($H$5:$H$34,A205)&gt;1,"Name doppelt, nur der erste zählt",IF(NOT(ISNUMBER(C205)),"«ergibt … Portionen» fehlt",IF(C205&lt;=0,"«ergibt … Portionen» fehlt",IF(SUM(L207:L221)&gt;0,"Zeilen mit Hinweis prüfen","")))))</f>
        <v/>
      </c>
    </row>
    <row r="206" spans="1:6" x14ac:dyDescent="0.25">
      <c r="A206" s="4" t="s">
        <v>43</v>
      </c>
      <c r="B206" s="4" t="s">
        <v>44</v>
      </c>
      <c r="C206" s="4" t="s">
        <v>18</v>
      </c>
      <c r="D206" s="4" t="s">
        <v>45</v>
      </c>
      <c r="E206" s="4" t="s">
        <v>46</v>
      </c>
      <c r="F206" s="4" t="s">
        <v>24</v>
      </c>
    </row>
    <row r="207" spans="1:12" x14ac:dyDescent="0.25">
      <c r="A207" s="5"/>
      <c r="B207" s="12"/>
      <c r="C207" t="str">
        <f>IF(A207="","",IF(ISNUMBER(MATCH(A207,'Zutaten'!$A$5:$A$154,0)),INDEX('Zutaten'!$B$5:$B$154,MATCH(A207,'Zutaten'!$A$5:$A$154,0)),IF(ISNUMBER(MATCH(A207,'Grundrezepte'!$H$5:$H$19,0)),INDEX('Grundrezepte'!$I$5:$I$19,MATCH(A207,'Grundrezepte'!$H$5:$H$19,0)),"")))</f>
        <v/>
      </c>
      <c r="D207" s="13" t="str">
        <f>IF(A207="","",IF(ISNUMBER(MATCH(A207,'Zutaten'!$A$5:$A$154,0)),INDEX('Zutaten'!$G$5:$G$154,MATCH(A207,'Zutaten'!$A$5:$A$154,0)),IF(ISNUMBER(MATCH(A207,'Grundrezepte'!$H$5:$H$19,0)),INDEX('Grundrezepte'!$J$5:$J$19,MATCH(A207,'Grundrezepte'!$H$5:$H$19,0)),"")))</f>
        <v/>
      </c>
      <c r="E207" s="15" t="str">
        <f>IF(OR(A207="",NOT(ISNUMBER(B207)),NOT(ISNUMBER(D207))),"",ROUND(B207*D207,2))</f>
        <v/>
      </c>
      <c r="F207" s="10" t="str">
        <f>IF(A207="","",IF(OR(ISNUMBER(MATCH(A207,'Zutaten'!$A$5:$A$154,0)),ISNUMBER(MATCH(A207,'Grundrezepte'!$H$5:$H$19,0))),IF(NOT(ISNUMBER(D207)),"Preis fehlt",IF(NOT(ISNUMBER(B207)),"Menge fehlt",IF(ISNUMBER(MATCH(A207,'Zutaten'!$A$5:$A$154,0)),"",IF(INDEX('Grundrezepte'!$K$5:$K$19,MATCH(A207,'Grundrezepte'!$H$5:$H$19,0))&gt;0,"Grundrezept unvollständig","")))),"nicht gefunden"))</f>
        <v/>
      </c>
      <c r="L207">
        <f>IF(F207="",0,1)</f>
        <v>0</v>
      </c>
    </row>
    <row r="208" spans="1:12" x14ac:dyDescent="0.25">
      <c r="A208" s="5"/>
      <c r="B208" s="12"/>
      <c r="C208" t="str">
        <f>IF(A208="","",IF(ISNUMBER(MATCH(A208,'Zutaten'!$A$5:$A$154,0)),INDEX('Zutaten'!$B$5:$B$154,MATCH(A208,'Zutaten'!$A$5:$A$154,0)),IF(ISNUMBER(MATCH(A208,'Grundrezepte'!$H$5:$H$19,0)),INDEX('Grundrezepte'!$I$5:$I$19,MATCH(A208,'Grundrezepte'!$H$5:$H$19,0)),"")))</f>
        <v/>
      </c>
      <c r="D208" s="13" t="str">
        <f>IF(A208="","",IF(ISNUMBER(MATCH(A208,'Zutaten'!$A$5:$A$154,0)),INDEX('Zutaten'!$G$5:$G$154,MATCH(A208,'Zutaten'!$A$5:$A$154,0)),IF(ISNUMBER(MATCH(A208,'Grundrezepte'!$H$5:$H$19,0)),INDEX('Grundrezepte'!$J$5:$J$19,MATCH(A208,'Grundrezepte'!$H$5:$H$19,0)),"")))</f>
        <v/>
      </c>
      <c r="E208" s="15" t="str">
        <f>IF(OR(A208="",NOT(ISNUMBER(B208)),NOT(ISNUMBER(D208))),"",ROUND(B208*D208,2))</f>
        <v/>
      </c>
      <c r="F208" s="10" t="str">
        <f>IF(A208="","",IF(OR(ISNUMBER(MATCH(A208,'Zutaten'!$A$5:$A$154,0)),ISNUMBER(MATCH(A208,'Grundrezepte'!$H$5:$H$19,0))),IF(NOT(ISNUMBER(D208)),"Preis fehlt",IF(NOT(ISNUMBER(B208)),"Menge fehlt",IF(ISNUMBER(MATCH(A208,'Zutaten'!$A$5:$A$154,0)),"",IF(INDEX('Grundrezepte'!$K$5:$K$19,MATCH(A208,'Grundrezepte'!$H$5:$H$19,0))&gt;0,"Grundrezept unvollständig","")))),"nicht gefunden"))</f>
        <v/>
      </c>
      <c r="L208">
        <f>IF(F208="",0,1)</f>
        <v>0</v>
      </c>
    </row>
    <row r="209" spans="1:12" x14ac:dyDescent="0.25">
      <c r="A209" s="5"/>
      <c r="B209" s="12"/>
      <c r="C209" t="str">
        <f>IF(A209="","",IF(ISNUMBER(MATCH(A209,'Zutaten'!$A$5:$A$154,0)),INDEX('Zutaten'!$B$5:$B$154,MATCH(A209,'Zutaten'!$A$5:$A$154,0)),IF(ISNUMBER(MATCH(A209,'Grundrezepte'!$H$5:$H$19,0)),INDEX('Grundrezepte'!$I$5:$I$19,MATCH(A209,'Grundrezepte'!$H$5:$H$19,0)),"")))</f>
        <v/>
      </c>
      <c r="D209" s="13" t="str">
        <f>IF(A209="","",IF(ISNUMBER(MATCH(A209,'Zutaten'!$A$5:$A$154,0)),INDEX('Zutaten'!$G$5:$G$154,MATCH(A209,'Zutaten'!$A$5:$A$154,0)),IF(ISNUMBER(MATCH(A209,'Grundrezepte'!$H$5:$H$19,0)),INDEX('Grundrezepte'!$J$5:$J$19,MATCH(A209,'Grundrezepte'!$H$5:$H$19,0)),"")))</f>
        <v/>
      </c>
      <c r="E209" s="15" t="str">
        <f>IF(OR(A209="",NOT(ISNUMBER(B209)),NOT(ISNUMBER(D209))),"",ROUND(B209*D209,2))</f>
        <v/>
      </c>
      <c r="F209" s="10" t="str">
        <f>IF(A209="","",IF(OR(ISNUMBER(MATCH(A209,'Zutaten'!$A$5:$A$154,0)),ISNUMBER(MATCH(A209,'Grundrezepte'!$H$5:$H$19,0))),IF(NOT(ISNUMBER(D209)),"Preis fehlt",IF(NOT(ISNUMBER(B209)),"Menge fehlt",IF(ISNUMBER(MATCH(A209,'Zutaten'!$A$5:$A$154,0)),"",IF(INDEX('Grundrezepte'!$K$5:$K$19,MATCH(A209,'Grundrezepte'!$H$5:$H$19,0))&gt;0,"Grundrezept unvollständig","")))),"nicht gefunden"))</f>
        <v/>
      </c>
      <c r="L209">
        <f>IF(F209="",0,1)</f>
        <v>0</v>
      </c>
    </row>
    <row r="210" spans="1:12" x14ac:dyDescent="0.25">
      <c r="A210" s="5"/>
      <c r="B210" s="12"/>
      <c r="C210" t="str">
        <f>IF(A210="","",IF(ISNUMBER(MATCH(A210,'Zutaten'!$A$5:$A$154,0)),INDEX('Zutaten'!$B$5:$B$154,MATCH(A210,'Zutaten'!$A$5:$A$154,0)),IF(ISNUMBER(MATCH(A210,'Grundrezepte'!$H$5:$H$19,0)),INDEX('Grundrezepte'!$I$5:$I$19,MATCH(A210,'Grundrezepte'!$H$5:$H$19,0)),"")))</f>
        <v/>
      </c>
      <c r="D210" s="13" t="str">
        <f>IF(A210="","",IF(ISNUMBER(MATCH(A210,'Zutaten'!$A$5:$A$154,0)),INDEX('Zutaten'!$G$5:$G$154,MATCH(A210,'Zutaten'!$A$5:$A$154,0)),IF(ISNUMBER(MATCH(A210,'Grundrezepte'!$H$5:$H$19,0)),INDEX('Grundrezepte'!$J$5:$J$19,MATCH(A210,'Grundrezepte'!$H$5:$H$19,0)),"")))</f>
        <v/>
      </c>
      <c r="E210" s="15" t="str">
        <f>IF(OR(A210="",NOT(ISNUMBER(B210)),NOT(ISNUMBER(D210))),"",ROUND(B210*D210,2))</f>
        <v/>
      </c>
      <c r="F210" s="10" t="str">
        <f>IF(A210="","",IF(OR(ISNUMBER(MATCH(A210,'Zutaten'!$A$5:$A$154,0)),ISNUMBER(MATCH(A210,'Grundrezepte'!$H$5:$H$19,0))),IF(NOT(ISNUMBER(D210)),"Preis fehlt",IF(NOT(ISNUMBER(B210)),"Menge fehlt",IF(ISNUMBER(MATCH(A210,'Zutaten'!$A$5:$A$154,0)),"",IF(INDEX('Grundrezepte'!$K$5:$K$19,MATCH(A210,'Grundrezepte'!$H$5:$H$19,0))&gt;0,"Grundrezept unvollständig","")))),"nicht gefunden"))</f>
        <v/>
      </c>
      <c r="L210">
        <f>IF(F210="",0,1)</f>
        <v>0</v>
      </c>
    </row>
    <row r="211" spans="1:12" x14ac:dyDescent="0.25">
      <c r="A211" s="5"/>
      <c r="B211" s="12"/>
      <c r="C211" t="str">
        <f>IF(A211="","",IF(ISNUMBER(MATCH(A211,'Zutaten'!$A$5:$A$154,0)),INDEX('Zutaten'!$B$5:$B$154,MATCH(A211,'Zutaten'!$A$5:$A$154,0)),IF(ISNUMBER(MATCH(A211,'Grundrezepte'!$H$5:$H$19,0)),INDEX('Grundrezepte'!$I$5:$I$19,MATCH(A211,'Grundrezepte'!$H$5:$H$19,0)),"")))</f>
        <v/>
      </c>
      <c r="D211" s="13" t="str">
        <f>IF(A211="","",IF(ISNUMBER(MATCH(A211,'Zutaten'!$A$5:$A$154,0)),INDEX('Zutaten'!$G$5:$G$154,MATCH(A211,'Zutaten'!$A$5:$A$154,0)),IF(ISNUMBER(MATCH(A211,'Grundrezepte'!$H$5:$H$19,0)),INDEX('Grundrezepte'!$J$5:$J$19,MATCH(A211,'Grundrezepte'!$H$5:$H$19,0)),"")))</f>
        <v/>
      </c>
      <c r="E211" s="15" t="str">
        <f>IF(OR(A211="",NOT(ISNUMBER(B211)),NOT(ISNUMBER(D211))),"",ROUND(B211*D211,2))</f>
        <v/>
      </c>
      <c r="F211" s="10" t="str">
        <f>IF(A211="","",IF(OR(ISNUMBER(MATCH(A211,'Zutaten'!$A$5:$A$154,0)),ISNUMBER(MATCH(A211,'Grundrezepte'!$H$5:$H$19,0))),IF(NOT(ISNUMBER(D211)),"Preis fehlt",IF(NOT(ISNUMBER(B211)),"Menge fehlt",IF(ISNUMBER(MATCH(A211,'Zutaten'!$A$5:$A$154,0)),"",IF(INDEX('Grundrezepte'!$K$5:$K$19,MATCH(A211,'Grundrezepte'!$H$5:$H$19,0))&gt;0,"Grundrezept unvollständig","")))),"nicht gefunden"))</f>
        <v/>
      </c>
      <c r="L211">
        <f>IF(F211="",0,1)</f>
        <v>0</v>
      </c>
    </row>
    <row r="212" spans="1:12" x14ac:dyDescent="0.25">
      <c r="A212" s="5"/>
      <c r="B212" s="12"/>
      <c r="C212" t="str">
        <f>IF(A212="","",IF(ISNUMBER(MATCH(A212,'Zutaten'!$A$5:$A$154,0)),INDEX('Zutaten'!$B$5:$B$154,MATCH(A212,'Zutaten'!$A$5:$A$154,0)),IF(ISNUMBER(MATCH(A212,'Grundrezepte'!$H$5:$H$19,0)),INDEX('Grundrezepte'!$I$5:$I$19,MATCH(A212,'Grundrezepte'!$H$5:$H$19,0)),"")))</f>
        <v/>
      </c>
      <c r="D212" s="13" t="str">
        <f>IF(A212="","",IF(ISNUMBER(MATCH(A212,'Zutaten'!$A$5:$A$154,0)),INDEX('Zutaten'!$G$5:$G$154,MATCH(A212,'Zutaten'!$A$5:$A$154,0)),IF(ISNUMBER(MATCH(A212,'Grundrezepte'!$H$5:$H$19,0)),INDEX('Grundrezepte'!$J$5:$J$19,MATCH(A212,'Grundrezepte'!$H$5:$H$19,0)),"")))</f>
        <v/>
      </c>
      <c r="E212" s="15" t="str">
        <f>IF(OR(A212="",NOT(ISNUMBER(B212)),NOT(ISNUMBER(D212))),"",ROUND(B212*D212,2))</f>
        <v/>
      </c>
      <c r="F212" s="10" t="str">
        <f>IF(A212="","",IF(OR(ISNUMBER(MATCH(A212,'Zutaten'!$A$5:$A$154,0)),ISNUMBER(MATCH(A212,'Grundrezepte'!$H$5:$H$19,0))),IF(NOT(ISNUMBER(D212)),"Preis fehlt",IF(NOT(ISNUMBER(B212)),"Menge fehlt",IF(ISNUMBER(MATCH(A212,'Zutaten'!$A$5:$A$154,0)),"",IF(INDEX('Grundrezepte'!$K$5:$K$19,MATCH(A212,'Grundrezepte'!$H$5:$H$19,0))&gt;0,"Grundrezept unvollständig","")))),"nicht gefunden"))</f>
        <v/>
      </c>
      <c r="L212">
        <f>IF(F212="",0,1)</f>
        <v>0</v>
      </c>
    </row>
    <row r="213" spans="1:12" x14ac:dyDescent="0.25">
      <c r="A213" s="5"/>
      <c r="B213" s="12"/>
      <c r="C213" t="str">
        <f>IF(A213="","",IF(ISNUMBER(MATCH(A213,'Zutaten'!$A$5:$A$154,0)),INDEX('Zutaten'!$B$5:$B$154,MATCH(A213,'Zutaten'!$A$5:$A$154,0)),IF(ISNUMBER(MATCH(A213,'Grundrezepte'!$H$5:$H$19,0)),INDEX('Grundrezepte'!$I$5:$I$19,MATCH(A213,'Grundrezepte'!$H$5:$H$19,0)),"")))</f>
        <v/>
      </c>
      <c r="D213" s="13" t="str">
        <f>IF(A213="","",IF(ISNUMBER(MATCH(A213,'Zutaten'!$A$5:$A$154,0)),INDEX('Zutaten'!$G$5:$G$154,MATCH(A213,'Zutaten'!$A$5:$A$154,0)),IF(ISNUMBER(MATCH(A213,'Grundrezepte'!$H$5:$H$19,0)),INDEX('Grundrezepte'!$J$5:$J$19,MATCH(A213,'Grundrezepte'!$H$5:$H$19,0)),"")))</f>
        <v/>
      </c>
      <c r="E213" s="15" t="str">
        <f>IF(OR(A213="",NOT(ISNUMBER(B213)),NOT(ISNUMBER(D213))),"",ROUND(B213*D213,2))</f>
        <v/>
      </c>
      <c r="F213" s="10" t="str">
        <f>IF(A213="","",IF(OR(ISNUMBER(MATCH(A213,'Zutaten'!$A$5:$A$154,0)),ISNUMBER(MATCH(A213,'Grundrezepte'!$H$5:$H$19,0))),IF(NOT(ISNUMBER(D213)),"Preis fehlt",IF(NOT(ISNUMBER(B213)),"Menge fehlt",IF(ISNUMBER(MATCH(A213,'Zutaten'!$A$5:$A$154,0)),"",IF(INDEX('Grundrezepte'!$K$5:$K$19,MATCH(A213,'Grundrezepte'!$H$5:$H$19,0))&gt;0,"Grundrezept unvollständig","")))),"nicht gefunden"))</f>
        <v/>
      </c>
      <c r="L213">
        <f>IF(F213="",0,1)</f>
        <v>0</v>
      </c>
    </row>
    <row r="214" spans="1:12" x14ac:dyDescent="0.25">
      <c r="A214" s="5"/>
      <c r="B214" s="12"/>
      <c r="C214" t="str">
        <f>IF(A214="","",IF(ISNUMBER(MATCH(A214,'Zutaten'!$A$5:$A$154,0)),INDEX('Zutaten'!$B$5:$B$154,MATCH(A214,'Zutaten'!$A$5:$A$154,0)),IF(ISNUMBER(MATCH(A214,'Grundrezepte'!$H$5:$H$19,0)),INDEX('Grundrezepte'!$I$5:$I$19,MATCH(A214,'Grundrezepte'!$H$5:$H$19,0)),"")))</f>
        <v/>
      </c>
      <c r="D214" s="13" t="str">
        <f>IF(A214="","",IF(ISNUMBER(MATCH(A214,'Zutaten'!$A$5:$A$154,0)),INDEX('Zutaten'!$G$5:$G$154,MATCH(A214,'Zutaten'!$A$5:$A$154,0)),IF(ISNUMBER(MATCH(A214,'Grundrezepte'!$H$5:$H$19,0)),INDEX('Grundrezepte'!$J$5:$J$19,MATCH(A214,'Grundrezepte'!$H$5:$H$19,0)),"")))</f>
        <v/>
      </c>
      <c r="E214" s="15" t="str">
        <f>IF(OR(A214="",NOT(ISNUMBER(B214)),NOT(ISNUMBER(D214))),"",ROUND(B214*D214,2))</f>
        <v/>
      </c>
      <c r="F214" s="10" t="str">
        <f>IF(A214="","",IF(OR(ISNUMBER(MATCH(A214,'Zutaten'!$A$5:$A$154,0)),ISNUMBER(MATCH(A214,'Grundrezepte'!$H$5:$H$19,0))),IF(NOT(ISNUMBER(D214)),"Preis fehlt",IF(NOT(ISNUMBER(B214)),"Menge fehlt",IF(ISNUMBER(MATCH(A214,'Zutaten'!$A$5:$A$154,0)),"",IF(INDEX('Grundrezepte'!$K$5:$K$19,MATCH(A214,'Grundrezepte'!$H$5:$H$19,0))&gt;0,"Grundrezept unvollständig","")))),"nicht gefunden"))</f>
        <v/>
      </c>
      <c r="L214">
        <f>IF(F214="",0,1)</f>
        <v>0</v>
      </c>
    </row>
    <row r="215" spans="1:12" x14ac:dyDescent="0.25">
      <c r="A215" s="5"/>
      <c r="B215" s="12"/>
      <c r="C215" t="str">
        <f>IF(A215="","",IF(ISNUMBER(MATCH(A215,'Zutaten'!$A$5:$A$154,0)),INDEX('Zutaten'!$B$5:$B$154,MATCH(A215,'Zutaten'!$A$5:$A$154,0)),IF(ISNUMBER(MATCH(A215,'Grundrezepte'!$H$5:$H$19,0)),INDEX('Grundrezepte'!$I$5:$I$19,MATCH(A215,'Grundrezepte'!$H$5:$H$19,0)),"")))</f>
        <v/>
      </c>
      <c r="D215" s="13" t="str">
        <f>IF(A215="","",IF(ISNUMBER(MATCH(A215,'Zutaten'!$A$5:$A$154,0)),INDEX('Zutaten'!$G$5:$G$154,MATCH(A215,'Zutaten'!$A$5:$A$154,0)),IF(ISNUMBER(MATCH(A215,'Grundrezepte'!$H$5:$H$19,0)),INDEX('Grundrezepte'!$J$5:$J$19,MATCH(A215,'Grundrezepte'!$H$5:$H$19,0)),"")))</f>
        <v/>
      </c>
      <c r="E215" s="15" t="str">
        <f>IF(OR(A215="",NOT(ISNUMBER(B215)),NOT(ISNUMBER(D215))),"",ROUND(B215*D215,2))</f>
        <v/>
      </c>
      <c r="F215" s="10" t="str">
        <f>IF(A215="","",IF(OR(ISNUMBER(MATCH(A215,'Zutaten'!$A$5:$A$154,0)),ISNUMBER(MATCH(A215,'Grundrezepte'!$H$5:$H$19,0))),IF(NOT(ISNUMBER(D215)),"Preis fehlt",IF(NOT(ISNUMBER(B215)),"Menge fehlt",IF(ISNUMBER(MATCH(A215,'Zutaten'!$A$5:$A$154,0)),"",IF(INDEX('Grundrezepte'!$K$5:$K$19,MATCH(A215,'Grundrezepte'!$H$5:$H$19,0))&gt;0,"Grundrezept unvollständig","")))),"nicht gefunden"))</f>
        <v/>
      </c>
      <c r="L215">
        <f>IF(F215="",0,1)</f>
        <v>0</v>
      </c>
    </row>
    <row r="216" spans="1:12" x14ac:dyDescent="0.25">
      <c r="A216" s="5"/>
      <c r="B216" s="12"/>
      <c r="C216" t="str">
        <f>IF(A216="","",IF(ISNUMBER(MATCH(A216,'Zutaten'!$A$5:$A$154,0)),INDEX('Zutaten'!$B$5:$B$154,MATCH(A216,'Zutaten'!$A$5:$A$154,0)),IF(ISNUMBER(MATCH(A216,'Grundrezepte'!$H$5:$H$19,0)),INDEX('Grundrezepte'!$I$5:$I$19,MATCH(A216,'Grundrezepte'!$H$5:$H$19,0)),"")))</f>
        <v/>
      </c>
      <c r="D216" s="13" t="str">
        <f>IF(A216="","",IF(ISNUMBER(MATCH(A216,'Zutaten'!$A$5:$A$154,0)),INDEX('Zutaten'!$G$5:$G$154,MATCH(A216,'Zutaten'!$A$5:$A$154,0)),IF(ISNUMBER(MATCH(A216,'Grundrezepte'!$H$5:$H$19,0)),INDEX('Grundrezepte'!$J$5:$J$19,MATCH(A216,'Grundrezepte'!$H$5:$H$19,0)),"")))</f>
        <v/>
      </c>
      <c r="E216" s="15" t="str">
        <f>IF(OR(A216="",NOT(ISNUMBER(B216)),NOT(ISNUMBER(D216))),"",ROUND(B216*D216,2))</f>
        <v/>
      </c>
      <c r="F216" s="10" t="str">
        <f>IF(A216="","",IF(OR(ISNUMBER(MATCH(A216,'Zutaten'!$A$5:$A$154,0)),ISNUMBER(MATCH(A216,'Grundrezepte'!$H$5:$H$19,0))),IF(NOT(ISNUMBER(D216)),"Preis fehlt",IF(NOT(ISNUMBER(B216)),"Menge fehlt",IF(ISNUMBER(MATCH(A216,'Zutaten'!$A$5:$A$154,0)),"",IF(INDEX('Grundrezepte'!$K$5:$K$19,MATCH(A216,'Grundrezepte'!$H$5:$H$19,0))&gt;0,"Grundrezept unvollständig","")))),"nicht gefunden"))</f>
        <v/>
      </c>
      <c r="L216">
        <f>IF(F216="",0,1)</f>
        <v>0</v>
      </c>
    </row>
    <row r="217" spans="1:12" x14ac:dyDescent="0.25">
      <c r="A217" s="5"/>
      <c r="B217" s="12"/>
      <c r="C217" t="str">
        <f>IF(A217="","",IF(ISNUMBER(MATCH(A217,'Zutaten'!$A$5:$A$154,0)),INDEX('Zutaten'!$B$5:$B$154,MATCH(A217,'Zutaten'!$A$5:$A$154,0)),IF(ISNUMBER(MATCH(A217,'Grundrezepte'!$H$5:$H$19,0)),INDEX('Grundrezepte'!$I$5:$I$19,MATCH(A217,'Grundrezepte'!$H$5:$H$19,0)),"")))</f>
        <v/>
      </c>
      <c r="D217" s="13" t="str">
        <f>IF(A217="","",IF(ISNUMBER(MATCH(A217,'Zutaten'!$A$5:$A$154,0)),INDEX('Zutaten'!$G$5:$G$154,MATCH(A217,'Zutaten'!$A$5:$A$154,0)),IF(ISNUMBER(MATCH(A217,'Grundrezepte'!$H$5:$H$19,0)),INDEX('Grundrezepte'!$J$5:$J$19,MATCH(A217,'Grundrezepte'!$H$5:$H$19,0)),"")))</f>
        <v/>
      </c>
      <c r="E217" s="15" t="str">
        <f>IF(OR(A217="",NOT(ISNUMBER(B217)),NOT(ISNUMBER(D217))),"",ROUND(B217*D217,2))</f>
        <v/>
      </c>
      <c r="F217" s="10" t="str">
        <f>IF(A217="","",IF(OR(ISNUMBER(MATCH(A217,'Zutaten'!$A$5:$A$154,0)),ISNUMBER(MATCH(A217,'Grundrezepte'!$H$5:$H$19,0))),IF(NOT(ISNUMBER(D217)),"Preis fehlt",IF(NOT(ISNUMBER(B217)),"Menge fehlt",IF(ISNUMBER(MATCH(A217,'Zutaten'!$A$5:$A$154,0)),"",IF(INDEX('Grundrezepte'!$K$5:$K$19,MATCH(A217,'Grundrezepte'!$H$5:$H$19,0))&gt;0,"Grundrezept unvollständig","")))),"nicht gefunden"))</f>
        <v/>
      </c>
      <c r="L217">
        <f>IF(F217="",0,1)</f>
        <v>0</v>
      </c>
    </row>
    <row r="218" spans="1:12" x14ac:dyDescent="0.25">
      <c r="A218" s="5"/>
      <c r="B218" s="12"/>
      <c r="C218" t="str">
        <f>IF(A218="","",IF(ISNUMBER(MATCH(A218,'Zutaten'!$A$5:$A$154,0)),INDEX('Zutaten'!$B$5:$B$154,MATCH(A218,'Zutaten'!$A$5:$A$154,0)),IF(ISNUMBER(MATCH(A218,'Grundrezepte'!$H$5:$H$19,0)),INDEX('Grundrezepte'!$I$5:$I$19,MATCH(A218,'Grundrezepte'!$H$5:$H$19,0)),"")))</f>
        <v/>
      </c>
      <c r="D218" s="13" t="str">
        <f>IF(A218="","",IF(ISNUMBER(MATCH(A218,'Zutaten'!$A$5:$A$154,0)),INDEX('Zutaten'!$G$5:$G$154,MATCH(A218,'Zutaten'!$A$5:$A$154,0)),IF(ISNUMBER(MATCH(A218,'Grundrezepte'!$H$5:$H$19,0)),INDEX('Grundrezepte'!$J$5:$J$19,MATCH(A218,'Grundrezepte'!$H$5:$H$19,0)),"")))</f>
        <v/>
      </c>
      <c r="E218" s="15" t="str">
        <f>IF(OR(A218="",NOT(ISNUMBER(B218)),NOT(ISNUMBER(D218))),"",ROUND(B218*D218,2))</f>
        <v/>
      </c>
      <c r="F218" s="10" t="str">
        <f>IF(A218="","",IF(OR(ISNUMBER(MATCH(A218,'Zutaten'!$A$5:$A$154,0)),ISNUMBER(MATCH(A218,'Grundrezepte'!$H$5:$H$19,0))),IF(NOT(ISNUMBER(D218)),"Preis fehlt",IF(NOT(ISNUMBER(B218)),"Menge fehlt",IF(ISNUMBER(MATCH(A218,'Zutaten'!$A$5:$A$154,0)),"",IF(INDEX('Grundrezepte'!$K$5:$K$19,MATCH(A218,'Grundrezepte'!$H$5:$H$19,0))&gt;0,"Grundrezept unvollständig","")))),"nicht gefunden"))</f>
        <v/>
      </c>
      <c r="L218">
        <f>IF(F218="",0,1)</f>
        <v>0</v>
      </c>
    </row>
    <row r="219" spans="1:12" x14ac:dyDescent="0.25">
      <c r="A219" s="5"/>
      <c r="B219" s="12"/>
      <c r="C219" t="str">
        <f>IF(A219="","",IF(ISNUMBER(MATCH(A219,'Zutaten'!$A$5:$A$154,0)),INDEX('Zutaten'!$B$5:$B$154,MATCH(A219,'Zutaten'!$A$5:$A$154,0)),IF(ISNUMBER(MATCH(A219,'Grundrezepte'!$H$5:$H$19,0)),INDEX('Grundrezepte'!$I$5:$I$19,MATCH(A219,'Grundrezepte'!$H$5:$H$19,0)),"")))</f>
        <v/>
      </c>
      <c r="D219" s="13" t="str">
        <f>IF(A219="","",IF(ISNUMBER(MATCH(A219,'Zutaten'!$A$5:$A$154,0)),INDEX('Zutaten'!$G$5:$G$154,MATCH(A219,'Zutaten'!$A$5:$A$154,0)),IF(ISNUMBER(MATCH(A219,'Grundrezepte'!$H$5:$H$19,0)),INDEX('Grundrezepte'!$J$5:$J$19,MATCH(A219,'Grundrezepte'!$H$5:$H$19,0)),"")))</f>
        <v/>
      </c>
      <c r="E219" s="15" t="str">
        <f>IF(OR(A219="",NOT(ISNUMBER(B219)),NOT(ISNUMBER(D219))),"",ROUND(B219*D219,2))</f>
        <v/>
      </c>
      <c r="F219" s="10" t="str">
        <f>IF(A219="","",IF(OR(ISNUMBER(MATCH(A219,'Zutaten'!$A$5:$A$154,0)),ISNUMBER(MATCH(A219,'Grundrezepte'!$H$5:$H$19,0))),IF(NOT(ISNUMBER(D219)),"Preis fehlt",IF(NOT(ISNUMBER(B219)),"Menge fehlt",IF(ISNUMBER(MATCH(A219,'Zutaten'!$A$5:$A$154,0)),"",IF(INDEX('Grundrezepte'!$K$5:$K$19,MATCH(A219,'Grundrezepte'!$H$5:$H$19,0))&gt;0,"Grundrezept unvollständig","")))),"nicht gefunden"))</f>
        <v/>
      </c>
      <c r="L219">
        <f>IF(F219="",0,1)</f>
        <v>0</v>
      </c>
    </row>
    <row r="220" spans="1:12" x14ac:dyDescent="0.25">
      <c r="A220" s="5"/>
      <c r="B220" s="12"/>
      <c r="C220" t="str">
        <f>IF(A220="","",IF(ISNUMBER(MATCH(A220,'Zutaten'!$A$5:$A$154,0)),INDEX('Zutaten'!$B$5:$B$154,MATCH(A220,'Zutaten'!$A$5:$A$154,0)),IF(ISNUMBER(MATCH(A220,'Grundrezepte'!$H$5:$H$19,0)),INDEX('Grundrezepte'!$I$5:$I$19,MATCH(A220,'Grundrezepte'!$H$5:$H$19,0)),"")))</f>
        <v/>
      </c>
      <c r="D220" s="13" t="str">
        <f>IF(A220="","",IF(ISNUMBER(MATCH(A220,'Zutaten'!$A$5:$A$154,0)),INDEX('Zutaten'!$G$5:$G$154,MATCH(A220,'Zutaten'!$A$5:$A$154,0)),IF(ISNUMBER(MATCH(A220,'Grundrezepte'!$H$5:$H$19,0)),INDEX('Grundrezepte'!$J$5:$J$19,MATCH(A220,'Grundrezepte'!$H$5:$H$19,0)),"")))</f>
        <v/>
      </c>
      <c r="E220" s="15" t="str">
        <f>IF(OR(A220="",NOT(ISNUMBER(B220)),NOT(ISNUMBER(D220))),"",ROUND(B220*D220,2))</f>
        <v/>
      </c>
      <c r="F220" s="10" t="str">
        <f>IF(A220="","",IF(OR(ISNUMBER(MATCH(A220,'Zutaten'!$A$5:$A$154,0)),ISNUMBER(MATCH(A220,'Grundrezepte'!$H$5:$H$19,0))),IF(NOT(ISNUMBER(D220)),"Preis fehlt",IF(NOT(ISNUMBER(B220)),"Menge fehlt",IF(ISNUMBER(MATCH(A220,'Zutaten'!$A$5:$A$154,0)),"",IF(INDEX('Grundrezepte'!$K$5:$K$19,MATCH(A220,'Grundrezepte'!$H$5:$H$19,0))&gt;0,"Grundrezept unvollständig","")))),"nicht gefunden"))</f>
        <v/>
      </c>
      <c r="L220">
        <f>IF(F220="",0,1)</f>
        <v>0</v>
      </c>
    </row>
    <row r="221" spans="1:12" x14ac:dyDescent="0.25">
      <c r="A221" s="5"/>
      <c r="B221" s="12"/>
      <c r="C221" t="str">
        <f>IF(A221="","",IF(ISNUMBER(MATCH(A221,'Zutaten'!$A$5:$A$154,0)),INDEX('Zutaten'!$B$5:$B$154,MATCH(A221,'Zutaten'!$A$5:$A$154,0)),IF(ISNUMBER(MATCH(A221,'Grundrezepte'!$H$5:$H$19,0)),INDEX('Grundrezepte'!$I$5:$I$19,MATCH(A221,'Grundrezepte'!$H$5:$H$19,0)),"")))</f>
        <v/>
      </c>
      <c r="D221" s="13" t="str">
        <f>IF(A221="","",IF(ISNUMBER(MATCH(A221,'Zutaten'!$A$5:$A$154,0)),INDEX('Zutaten'!$G$5:$G$154,MATCH(A221,'Zutaten'!$A$5:$A$154,0)),IF(ISNUMBER(MATCH(A221,'Grundrezepte'!$H$5:$H$19,0)),INDEX('Grundrezepte'!$J$5:$J$19,MATCH(A221,'Grundrezepte'!$H$5:$H$19,0)),"")))</f>
        <v/>
      </c>
      <c r="E221" s="15" t="str">
        <f>IF(OR(A221="",NOT(ISNUMBER(B221)),NOT(ISNUMBER(D221))),"",ROUND(B221*D221,2))</f>
        <v/>
      </c>
      <c r="F221" s="10" t="str">
        <f>IF(A221="","",IF(OR(ISNUMBER(MATCH(A221,'Zutaten'!$A$5:$A$154,0)),ISNUMBER(MATCH(A221,'Grundrezepte'!$H$5:$H$19,0))),IF(NOT(ISNUMBER(D221)),"Preis fehlt",IF(NOT(ISNUMBER(B221)),"Menge fehlt",IF(ISNUMBER(MATCH(A221,'Zutaten'!$A$5:$A$154,0)),"",IF(INDEX('Grundrezepte'!$K$5:$K$19,MATCH(A221,'Grundrezepte'!$H$5:$H$19,0))&gt;0,"Grundrezept unvollständig","")))),"nicht gefunden"))</f>
        <v/>
      </c>
      <c r="L221">
        <f>IF(F221="",0,1)</f>
        <v>0</v>
      </c>
    </row>
    <row r="222" spans="1:5" x14ac:dyDescent="0.25">
      <c r="A222" s="16" t="s">
        <v>47</v>
      </c>
      <c r="E222" s="9" t="str">
        <f>IF(A205="","",ROUND(SUM(E207:E221),2))</f>
        <v/>
      </c>
    </row>
    <row r="223" spans="1:5" x14ac:dyDescent="0.25">
      <c r="A223" s="16" t="s">
        <v>50</v>
      </c>
      <c r="E223" s="9" t="str">
        <f>IF(OR(A205="",NOT(ISNUMBER(C205))),"",IF(C205&lt;=0,"",ROUND(E222/C205,2)))</f>
        <v/>
      </c>
    </row>
    <row r="225" spans="1:5" x14ac:dyDescent="0.25">
      <c r="A225" s="11"/>
      <c r="B225" s="2" t="s">
        <v>52</v>
      </c>
      <c r="C225" s="5"/>
      <c r="D225" s="2" t="str">
        <f>IF(C225=1,"Portion","Portionen")</f>
        <v>Portionen</v>
      </c>
      <c r="E225" s="10" t="str">
        <f>IF(A225="","",IF(COUNTIF($H$5:$H$34,A225)&gt;1,"Name doppelt, nur der erste zählt",IF(NOT(ISNUMBER(C225)),"«ergibt … Portionen» fehlt",IF(C225&lt;=0,"«ergibt … Portionen» fehlt",IF(SUM(L227:L241)&gt;0,"Zeilen mit Hinweis prüfen","")))))</f>
        <v/>
      </c>
    </row>
    <row r="226" spans="1:6" x14ac:dyDescent="0.25">
      <c r="A226" s="4" t="s">
        <v>43</v>
      </c>
      <c r="B226" s="4" t="s">
        <v>44</v>
      </c>
      <c r="C226" s="4" t="s">
        <v>18</v>
      </c>
      <c r="D226" s="4" t="s">
        <v>45</v>
      </c>
      <c r="E226" s="4" t="s">
        <v>46</v>
      </c>
      <c r="F226" s="4" t="s">
        <v>24</v>
      </c>
    </row>
    <row r="227" spans="1:12" x14ac:dyDescent="0.25">
      <c r="A227" s="5"/>
      <c r="B227" s="12"/>
      <c r="C227" t="str">
        <f>IF(A227="","",IF(ISNUMBER(MATCH(A227,'Zutaten'!$A$5:$A$154,0)),INDEX('Zutaten'!$B$5:$B$154,MATCH(A227,'Zutaten'!$A$5:$A$154,0)),IF(ISNUMBER(MATCH(A227,'Grundrezepte'!$H$5:$H$19,0)),INDEX('Grundrezepte'!$I$5:$I$19,MATCH(A227,'Grundrezepte'!$H$5:$H$19,0)),"")))</f>
        <v/>
      </c>
      <c r="D227" s="13" t="str">
        <f>IF(A227="","",IF(ISNUMBER(MATCH(A227,'Zutaten'!$A$5:$A$154,0)),INDEX('Zutaten'!$G$5:$G$154,MATCH(A227,'Zutaten'!$A$5:$A$154,0)),IF(ISNUMBER(MATCH(A227,'Grundrezepte'!$H$5:$H$19,0)),INDEX('Grundrezepte'!$J$5:$J$19,MATCH(A227,'Grundrezepte'!$H$5:$H$19,0)),"")))</f>
        <v/>
      </c>
      <c r="E227" s="15" t="str">
        <f>IF(OR(A227="",NOT(ISNUMBER(B227)),NOT(ISNUMBER(D227))),"",ROUND(B227*D227,2))</f>
        <v/>
      </c>
      <c r="F227" s="10" t="str">
        <f>IF(A227="","",IF(OR(ISNUMBER(MATCH(A227,'Zutaten'!$A$5:$A$154,0)),ISNUMBER(MATCH(A227,'Grundrezepte'!$H$5:$H$19,0))),IF(NOT(ISNUMBER(D227)),"Preis fehlt",IF(NOT(ISNUMBER(B227)),"Menge fehlt",IF(ISNUMBER(MATCH(A227,'Zutaten'!$A$5:$A$154,0)),"",IF(INDEX('Grundrezepte'!$K$5:$K$19,MATCH(A227,'Grundrezepte'!$H$5:$H$19,0))&gt;0,"Grundrezept unvollständig","")))),"nicht gefunden"))</f>
        <v/>
      </c>
      <c r="L227">
        <f>IF(F227="",0,1)</f>
        <v>0</v>
      </c>
    </row>
    <row r="228" spans="1:12" x14ac:dyDescent="0.25">
      <c r="A228" s="5"/>
      <c r="B228" s="12"/>
      <c r="C228" t="str">
        <f>IF(A228="","",IF(ISNUMBER(MATCH(A228,'Zutaten'!$A$5:$A$154,0)),INDEX('Zutaten'!$B$5:$B$154,MATCH(A228,'Zutaten'!$A$5:$A$154,0)),IF(ISNUMBER(MATCH(A228,'Grundrezepte'!$H$5:$H$19,0)),INDEX('Grundrezepte'!$I$5:$I$19,MATCH(A228,'Grundrezepte'!$H$5:$H$19,0)),"")))</f>
        <v/>
      </c>
      <c r="D228" s="13" t="str">
        <f>IF(A228="","",IF(ISNUMBER(MATCH(A228,'Zutaten'!$A$5:$A$154,0)),INDEX('Zutaten'!$G$5:$G$154,MATCH(A228,'Zutaten'!$A$5:$A$154,0)),IF(ISNUMBER(MATCH(A228,'Grundrezepte'!$H$5:$H$19,0)),INDEX('Grundrezepte'!$J$5:$J$19,MATCH(A228,'Grundrezepte'!$H$5:$H$19,0)),"")))</f>
        <v/>
      </c>
      <c r="E228" s="15" t="str">
        <f>IF(OR(A228="",NOT(ISNUMBER(B228)),NOT(ISNUMBER(D228))),"",ROUND(B228*D228,2))</f>
        <v/>
      </c>
      <c r="F228" s="10" t="str">
        <f>IF(A228="","",IF(OR(ISNUMBER(MATCH(A228,'Zutaten'!$A$5:$A$154,0)),ISNUMBER(MATCH(A228,'Grundrezepte'!$H$5:$H$19,0))),IF(NOT(ISNUMBER(D228)),"Preis fehlt",IF(NOT(ISNUMBER(B228)),"Menge fehlt",IF(ISNUMBER(MATCH(A228,'Zutaten'!$A$5:$A$154,0)),"",IF(INDEX('Grundrezepte'!$K$5:$K$19,MATCH(A228,'Grundrezepte'!$H$5:$H$19,0))&gt;0,"Grundrezept unvollständig","")))),"nicht gefunden"))</f>
        <v/>
      </c>
      <c r="L228">
        <f>IF(F228="",0,1)</f>
        <v>0</v>
      </c>
    </row>
    <row r="229" spans="1:12" x14ac:dyDescent="0.25">
      <c r="A229" s="5"/>
      <c r="B229" s="12"/>
      <c r="C229" t="str">
        <f>IF(A229="","",IF(ISNUMBER(MATCH(A229,'Zutaten'!$A$5:$A$154,0)),INDEX('Zutaten'!$B$5:$B$154,MATCH(A229,'Zutaten'!$A$5:$A$154,0)),IF(ISNUMBER(MATCH(A229,'Grundrezepte'!$H$5:$H$19,0)),INDEX('Grundrezepte'!$I$5:$I$19,MATCH(A229,'Grundrezepte'!$H$5:$H$19,0)),"")))</f>
        <v/>
      </c>
      <c r="D229" s="13" t="str">
        <f>IF(A229="","",IF(ISNUMBER(MATCH(A229,'Zutaten'!$A$5:$A$154,0)),INDEX('Zutaten'!$G$5:$G$154,MATCH(A229,'Zutaten'!$A$5:$A$154,0)),IF(ISNUMBER(MATCH(A229,'Grundrezepte'!$H$5:$H$19,0)),INDEX('Grundrezepte'!$J$5:$J$19,MATCH(A229,'Grundrezepte'!$H$5:$H$19,0)),"")))</f>
        <v/>
      </c>
      <c r="E229" s="15" t="str">
        <f>IF(OR(A229="",NOT(ISNUMBER(B229)),NOT(ISNUMBER(D229))),"",ROUND(B229*D229,2))</f>
        <v/>
      </c>
      <c r="F229" s="10" t="str">
        <f>IF(A229="","",IF(OR(ISNUMBER(MATCH(A229,'Zutaten'!$A$5:$A$154,0)),ISNUMBER(MATCH(A229,'Grundrezepte'!$H$5:$H$19,0))),IF(NOT(ISNUMBER(D229)),"Preis fehlt",IF(NOT(ISNUMBER(B229)),"Menge fehlt",IF(ISNUMBER(MATCH(A229,'Zutaten'!$A$5:$A$154,0)),"",IF(INDEX('Grundrezepte'!$K$5:$K$19,MATCH(A229,'Grundrezepte'!$H$5:$H$19,0))&gt;0,"Grundrezept unvollständig","")))),"nicht gefunden"))</f>
        <v/>
      </c>
      <c r="L229">
        <f>IF(F229="",0,1)</f>
        <v>0</v>
      </c>
    </row>
    <row r="230" spans="1:12" x14ac:dyDescent="0.25">
      <c r="A230" s="5"/>
      <c r="B230" s="12"/>
      <c r="C230" t="str">
        <f>IF(A230="","",IF(ISNUMBER(MATCH(A230,'Zutaten'!$A$5:$A$154,0)),INDEX('Zutaten'!$B$5:$B$154,MATCH(A230,'Zutaten'!$A$5:$A$154,0)),IF(ISNUMBER(MATCH(A230,'Grundrezepte'!$H$5:$H$19,0)),INDEX('Grundrezepte'!$I$5:$I$19,MATCH(A230,'Grundrezepte'!$H$5:$H$19,0)),"")))</f>
        <v/>
      </c>
      <c r="D230" s="13" t="str">
        <f>IF(A230="","",IF(ISNUMBER(MATCH(A230,'Zutaten'!$A$5:$A$154,0)),INDEX('Zutaten'!$G$5:$G$154,MATCH(A230,'Zutaten'!$A$5:$A$154,0)),IF(ISNUMBER(MATCH(A230,'Grundrezepte'!$H$5:$H$19,0)),INDEX('Grundrezepte'!$J$5:$J$19,MATCH(A230,'Grundrezepte'!$H$5:$H$19,0)),"")))</f>
        <v/>
      </c>
      <c r="E230" s="15" t="str">
        <f>IF(OR(A230="",NOT(ISNUMBER(B230)),NOT(ISNUMBER(D230))),"",ROUND(B230*D230,2))</f>
        <v/>
      </c>
      <c r="F230" s="10" t="str">
        <f>IF(A230="","",IF(OR(ISNUMBER(MATCH(A230,'Zutaten'!$A$5:$A$154,0)),ISNUMBER(MATCH(A230,'Grundrezepte'!$H$5:$H$19,0))),IF(NOT(ISNUMBER(D230)),"Preis fehlt",IF(NOT(ISNUMBER(B230)),"Menge fehlt",IF(ISNUMBER(MATCH(A230,'Zutaten'!$A$5:$A$154,0)),"",IF(INDEX('Grundrezepte'!$K$5:$K$19,MATCH(A230,'Grundrezepte'!$H$5:$H$19,0))&gt;0,"Grundrezept unvollständig","")))),"nicht gefunden"))</f>
        <v/>
      </c>
      <c r="L230">
        <f>IF(F230="",0,1)</f>
        <v>0</v>
      </c>
    </row>
    <row r="231" spans="1:12" x14ac:dyDescent="0.25">
      <c r="A231" s="5"/>
      <c r="B231" s="12"/>
      <c r="C231" t="str">
        <f>IF(A231="","",IF(ISNUMBER(MATCH(A231,'Zutaten'!$A$5:$A$154,0)),INDEX('Zutaten'!$B$5:$B$154,MATCH(A231,'Zutaten'!$A$5:$A$154,0)),IF(ISNUMBER(MATCH(A231,'Grundrezepte'!$H$5:$H$19,0)),INDEX('Grundrezepte'!$I$5:$I$19,MATCH(A231,'Grundrezepte'!$H$5:$H$19,0)),"")))</f>
        <v/>
      </c>
      <c r="D231" s="13" t="str">
        <f>IF(A231="","",IF(ISNUMBER(MATCH(A231,'Zutaten'!$A$5:$A$154,0)),INDEX('Zutaten'!$G$5:$G$154,MATCH(A231,'Zutaten'!$A$5:$A$154,0)),IF(ISNUMBER(MATCH(A231,'Grundrezepte'!$H$5:$H$19,0)),INDEX('Grundrezepte'!$J$5:$J$19,MATCH(A231,'Grundrezepte'!$H$5:$H$19,0)),"")))</f>
        <v/>
      </c>
      <c r="E231" s="15" t="str">
        <f>IF(OR(A231="",NOT(ISNUMBER(B231)),NOT(ISNUMBER(D231))),"",ROUND(B231*D231,2))</f>
        <v/>
      </c>
      <c r="F231" s="10" t="str">
        <f>IF(A231="","",IF(OR(ISNUMBER(MATCH(A231,'Zutaten'!$A$5:$A$154,0)),ISNUMBER(MATCH(A231,'Grundrezepte'!$H$5:$H$19,0))),IF(NOT(ISNUMBER(D231)),"Preis fehlt",IF(NOT(ISNUMBER(B231)),"Menge fehlt",IF(ISNUMBER(MATCH(A231,'Zutaten'!$A$5:$A$154,0)),"",IF(INDEX('Grundrezepte'!$K$5:$K$19,MATCH(A231,'Grundrezepte'!$H$5:$H$19,0))&gt;0,"Grundrezept unvollständig","")))),"nicht gefunden"))</f>
        <v/>
      </c>
      <c r="L231">
        <f>IF(F231="",0,1)</f>
        <v>0</v>
      </c>
    </row>
    <row r="232" spans="1:12" x14ac:dyDescent="0.25">
      <c r="A232" s="5"/>
      <c r="B232" s="12"/>
      <c r="C232" t="str">
        <f>IF(A232="","",IF(ISNUMBER(MATCH(A232,'Zutaten'!$A$5:$A$154,0)),INDEX('Zutaten'!$B$5:$B$154,MATCH(A232,'Zutaten'!$A$5:$A$154,0)),IF(ISNUMBER(MATCH(A232,'Grundrezepte'!$H$5:$H$19,0)),INDEX('Grundrezepte'!$I$5:$I$19,MATCH(A232,'Grundrezepte'!$H$5:$H$19,0)),"")))</f>
        <v/>
      </c>
      <c r="D232" s="13" t="str">
        <f>IF(A232="","",IF(ISNUMBER(MATCH(A232,'Zutaten'!$A$5:$A$154,0)),INDEX('Zutaten'!$G$5:$G$154,MATCH(A232,'Zutaten'!$A$5:$A$154,0)),IF(ISNUMBER(MATCH(A232,'Grundrezepte'!$H$5:$H$19,0)),INDEX('Grundrezepte'!$J$5:$J$19,MATCH(A232,'Grundrezepte'!$H$5:$H$19,0)),"")))</f>
        <v/>
      </c>
      <c r="E232" s="15" t="str">
        <f>IF(OR(A232="",NOT(ISNUMBER(B232)),NOT(ISNUMBER(D232))),"",ROUND(B232*D232,2))</f>
        <v/>
      </c>
      <c r="F232" s="10" t="str">
        <f>IF(A232="","",IF(OR(ISNUMBER(MATCH(A232,'Zutaten'!$A$5:$A$154,0)),ISNUMBER(MATCH(A232,'Grundrezepte'!$H$5:$H$19,0))),IF(NOT(ISNUMBER(D232)),"Preis fehlt",IF(NOT(ISNUMBER(B232)),"Menge fehlt",IF(ISNUMBER(MATCH(A232,'Zutaten'!$A$5:$A$154,0)),"",IF(INDEX('Grundrezepte'!$K$5:$K$19,MATCH(A232,'Grundrezepte'!$H$5:$H$19,0))&gt;0,"Grundrezept unvollständig","")))),"nicht gefunden"))</f>
        <v/>
      </c>
      <c r="L232">
        <f>IF(F232="",0,1)</f>
        <v>0</v>
      </c>
    </row>
    <row r="233" spans="1:12" x14ac:dyDescent="0.25">
      <c r="A233" s="5"/>
      <c r="B233" s="12"/>
      <c r="C233" t="str">
        <f>IF(A233="","",IF(ISNUMBER(MATCH(A233,'Zutaten'!$A$5:$A$154,0)),INDEX('Zutaten'!$B$5:$B$154,MATCH(A233,'Zutaten'!$A$5:$A$154,0)),IF(ISNUMBER(MATCH(A233,'Grundrezepte'!$H$5:$H$19,0)),INDEX('Grundrezepte'!$I$5:$I$19,MATCH(A233,'Grundrezepte'!$H$5:$H$19,0)),"")))</f>
        <v/>
      </c>
      <c r="D233" s="13" t="str">
        <f>IF(A233="","",IF(ISNUMBER(MATCH(A233,'Zutaten'!$A$5:$A$154,0)),INDEX('Zutaten'!$G$5:$G$154,MATCH(A233,'Zutaten'!$A$5:$A$154,0)),IF(ISNUMBER(MATCH(A233,'Grundrezepte'!$H$5:$H$19,0)),INDEX('Grundrezepte'!$J$5:$J$19,MATCH(A233,'Grundrezepte'!$H$5:$H$19,0)),"")))</f>
        <v/>
      </c>
      <c r="E233" s="15" t="str">
        <f>IF(OR(A233="",NOT(ISNUMBER(B233)),NOT(ISNUMBER(D233))),"",ROUND(B233*D233,2))</f>
        <v/>
      </c>
      <c r="F233" s="10" t="str">
        <f>IF(A233="","",IF(OR(ISNUMBER(MATCH(A233,'Zutaten'!$A$5:$A$154,0)),ISNUMBER(MATCH(A233,'Grundrezepte'!$H$5:$H$19,0))),IF(NOT(ISNUMBER(D233)),"Preis fehlt",IF(NOT(ISNUMBER(B233)),"Menge fehlt",IF(ISNUMBER(MATCH(A233,'Zutaten'!$A$5:$A$154,0)),"",IF(INDEX('Grundrezepte'!$K$5:$K$19,MATCH(A233,'Grundrezepte'!$H$5:$H$19,0))&gt;0,"Grundrezept unvollständig","")))),"nicht gefunden"))</f>
        <v/>
      </c>
      <c r="L233">
        <f>IF(F233="",0,1)</f>
        <v>0</v>
      </c>
    </row>
    <row r="234" spans="1:12" x14ac:dyDescent="0.25">
      <c r="A234" s="5"/>
      <c r="B234" s="12"/>
      <c r="C234" t="str">
        <f>IF(A234="","",IF(ISNUMBER(MATCH(A234,'Zutaten'!$A$5:$A$154,0)),INDEX('Zutaten'!$B$5:$B$154,MATCH(A234,'Zutaten'!$A$5:$A$154,0)),IF(ISNUMBER(MATCH(A234,'Grundrezepte'!$H$5:$H$19,0)),INDEX('Grundrezepte'!$I$5:$I$19,MATCH(A234,'Grundrezepte'!$H$5:$H$19,0)),"")))</f>
        <v/>
      </c>
      <c r="D234" s="13" t="str">
        <f>IF(A234="","",IF(ISNUMBER(MATCH(A234,'Zutaten'!$A$5:$A$154,0)),INDEX('Zutaten'!$G$5:$G$154,MATCH(A234,'Zutaten'!$A$5:$A$154,0)),IF(ISNUMBER(MATCH(A234,'Grundrezepte'!$H$5:$H$19,0)),INDEX('Grundrezepte'!$J$5:$J$19,MATCH(A234,'Grundrezepte'!$H$5:$H$19,0)),"")))</f>
        <v/>
      </c>
      <c r="E234" s="15" t="str">
        <f>IF(OR(A234="",NOT(ISNUMBER(B234)),NOT(ISNUMBER(D234))),"",ROUND(B234*D234,2))</f>
        <v/>
      </c>
      <c r="F234" s="10" t="str">
        <f>IF(A234="","",IF(OR(ISNUMBER(MATCH(A234,'Zutaten'!$A$5:$A$154,0)),ISNUMBER(MATCH(A234,'Grundrezepte'!$H$5:$H$19,0))),IF(NOT(ISNUMBER(D234)),"Preis fehlt",IF(NOT(ISNUMBER(B234)),"Menge fehlt",IF(ISNUMBER(MATCH(A234,'Zutaten'!$A$5:$A$154,0)),"",IF(INDEX('Grundrezepte'!$K$5:$K$19,MATCH(A234,'Grundrezepte'!$H$5:$H$19,0))&gt;0,"Grundrezept unvollständig","")))),"nicht gefunden"))</f>
        <v/>
      </c>
      <c r="L234">
        <f>IF(F234="",0,1)</f>
        <v>0</v>
      </c>
    </row>
    <row r="235" spans="1:12" x14ac:dyDescent="0.25">
      <c r="A235" s="5"/>
      <c r="B235" s="12"/>
      <c r="C235" t="str">
        <f>IF(A235="","",IF(ISNUMBER(MATCH(A235,'Zutaten'!$A$5:$A$154,0)),INDEX('Zutaten'!$B$5:$B$154,MATCH(A235,'Zutaten'!$A$5:$A$154,0)),IF(ISNUMBER(MATCH(A235,'Grundrezepte'!$H$5:$H$19,0)),INDEX('Grundrezepte'!$I$5:$I$19,MATCH(A235,'Grundrezepte'!$H$5:$H$19,0)),"")))</f>
        <v/>
      </c>
      <c r="D235" s="13" t="str">
        <f>IF(A235="","",IF(ISNUMBER(MATCH(A235,'Zutaten'!$A$5:$A$154,0)),INDEX('Zutaten'!$G$5:$G$154,MATCH(A235,'Zutaten'!$A$5:$A$154,0)),IF(ISNUMBER(MATCH(A235,'Grundrezepte'!$H$5:$H$19,0)),INDEX('Grundrezepte'!$J$5:$J$19,MATCH(A235,'Grundrezepte'!$H$5:$H$19,0)),"")))</f>
        <v/>
      </c>
      <c r="E235" s="15" t="str">
        <f>IF(OR(A235="",NOT(ISNUMBER(B235)),NOT(ISNUMBER(D235))),"",ROUND(B235*D235,2))</f>
        <v/>
      </c>
      <c r="F235" s="10" t="str">
        <f>IF(A235="","",IF(OR(ISNUMBER(MATCH(A235,'Zutaten'!$A$5:$A$154,0)),ISNUMBER(MATCH(A235,'Grundrezepte'!$H$5:$H$19,0))),IF(NOT(ISNUMBER(D235)),"Preis fehlt",IF(NOT(ISNUMBER(B235)),"Menge fehlt",IF(ISNUMBER(MATCH(A235,'Zutaten'!$A$5:$A$154,0)),"",IF(INDEX('Grundrezepte'!$K$5:$K$19,MATCH(A235,'Grundrezepte'!$H$5:$H$19,0))&gt;0,"Grundrezept unvollständig","")))),"nicht gefunden"))</f>
        <v/>
      </c>
      <c r="L235">
        <f>IF(F235="",0,1)</f>
        <v>0</v>
      </c>
    </row>
    <row r="236" spans="1:12" x14ac:dyDescent="0.25">
      <c r="A236" s="5"/>
      <c r="B236" s="12"/>
      <c r="C236" t="str">
        <f>IF(A236="","",IF(ISNUMBER(MATCH(A236,'Zutaten'!$A$5:$A$154,0)),INDEX('Zutaten'!$B$5:$B$154,MATCH(A236,'Zutaten'!$A$5:$A$154,0)),IF(ISNUMBER(MATCH(A236,'Grundrezepte'!$H$5:$H$19,0)),INDEX('Grundrezepte'!$I$5:$I$19,MATCH(A236,'Grundrezepte'!$H$5:$H$19,0)),"")))</f>
        <v/>
      </c>
      <c r="D236" s="13" t="str">
        <f>IF(A236="","",IF(ISNUMBER(MATCH(A236,'Zutaten'!$A$5:$A$154,0)),INDEX('Zutaten'!$G$5:$G$154,MATCH(A236,'Zutaten'!$A$5:$A$154,0)),IF(ISNUMBER(MATCH(A236,'Grundrezepte'!$H$5:$H$19,0)),INDEX('Grundrezepte'!$J$5:$J$19,MATCH(A236,'Grundrezepte'!$H$5:$H$19,0)),"")))</f>
        <v/>
      </c>
      <c r="E236" s="15" t="str">
        <f>IF(OR(A236="",NOT(ISNUMBER(B236)),NOT(ISNUMBER(D236))),"",ROUND(B236*D236,2))</f>
        <v/>
      </c>
      <c r="F236" s="10" t="str">
        <f>IF(A236="","",IF(OR(ISNUMBER(MATCH(A236,'Zutaten'!$A$5:$A$154,0)),ISNUMBER(MATCH(A236,'Grundrezepte'!$H$5:$H$19,0))),IF(NOT(ISNUMBER(D236)),"Preis fehlt",IF(NOT(ISNUMBER(B236)),"Menge fehlt",IF(ISNUMBER(MATCH(A236,'Zutaten'!$A$5:$A$154,0)),"",IF(INDEX('Grundrezepte'!$K$5:$K$19,MATCH(A236,'Grundrezepte'!$H$5:$H$19,0))&gt;0,"Grundrezept unvollständig","")))),"nicht gefunden"))</f>
        <v/>
      </c>
      <c r="L236">
        <f>IF(F236="",0,1)</f>
        <v>0</v>
      </c>
    </row>
    <row r="237" spans="1:12" x14ac:dyDescent="0.25">
      <c r="A237" s="5"/>
      <c r="B237" s="12"/>
      <c r="C237" t="str">
        <f>IF(A237="","",IF(ISNUMBER(MATCH(A237,'Zutaten'!$A$5:$A$154,0)),INDEX('Zutaten'!$B$5:$B$154,MATCH(A237,'Zutaten'!$A$5:$A$154,0)),IF(ISNUMBER(MATCH(A237,'Grundrezepte'!$H$5:$H$19,0)),INDEX('Grundrezepte'!$I$5:$I$19,MATCH(A237,'Grundrezepte'!$H$5:$H$19,0)),"")))</f>
        <v/>
      </c>
      <c r="D237" s="13" t="str">
        <f>IF(A237="","",IF(ISNUMBER(MATCH(A237,'Zutaten'!$A$5:$A$154,0)),INDEX('Zutaten'!$G$5:$G$154,MATCH(A237,'Zutaten'!$A$5:$A$154,0)),IF(ISNUMBER(MATCH(A237,'Grundrezepte'!$H$5:$H$19,0)),INDEX('Grundrezepte'!$J$5:$J$19,MATCH(A237,'Grundrezepte'!$H$5:$H$19,0)),"")))</f>
        <v/>
      </c>
      <c r="E237" s="15" t="str">
        <f>IF(OR(A237="",NOT(ISNUMBER(B237)),NOT(ISNUMBER(D237))),"",ROUND(B237*D237,2))</f>
        <v/>
      </c>
      <c r="F237" s="10" t="str">
        <f>IF(A237="","",IF(OR(ISNUMBER(MATCH(A237,'Zutaten'!$A$5:$A$154,0)),ISNUMBER(MATCH(A237,'Grundrezepte'!$H$5:$H$19,0))),IF(NOT(ISNUMBER(D237)),"Preis fehlt",IF(NOT(ISNUMBER(B237)),"Menge fehlt",IF(ISNUMBER(MATCH(A237,'Zutaten'!$A$5:$A$154,0)),"",IF(INDEX('Grundrezepte'!$K$5:$K$19,MATCH(A237,'Grundrezepte'!$H$5:$H$19,0))&gt;0,"Grundrezept unvollständig","")))),"nicht gefunden"))</f>
        <v/>
      </c>
      <c r="L237">
        <f>IF(F237="",0,1)</f>
        <v>0</v>
      </c>
    </row>
    <row r="238" spans="1:12" x14ac:dyDescent="0.25">
      <c r="A238" s="5"/>
      <c r="B238" s="12"/>
      <c r="C238" t="str">
        <f>IF(A238="","",IF(ISNUMBER(MATCH(A238,'Zutaten'!$A$5:$A$154,0)),INDEX('Zutaten'!$B$5:$B$154,MATCH(A238,'Zutaten'!$A$5:$A$154,0)),IF(ISNUMBER(MATCH(A238,'Grundrezepte'!$H$5:$H$19,0)),INDEX('Grundrezepte'!$I$5:$I$19,MATCH(A238,'Grundrezepte'!$H$5:$H$19,0)),"")))</f>
        <v/>
      </c>
      <c r="D238" s="13" t="str">
        <f>IF(A238="","",IF(ISNUMBER(MATCH(A238,'Zutaten'!$A$5:$A$154,0)),INDEX('Zutaten'!$G$5:$G$154,MATCH(A238,'Zutaten'!$A$5:$A$154,0)),IF(ISNUMBER(MATCH(A238,'Grundrezepte'!$H$5:$H$19,0)),INDEX('Grundrezepte'!$J$5:$J$19,MATCH(A238,'Grundrezepte'!$H$5:$H$19,0)),"")))</f>
        <v/>
      </c>
      <c r="E238" s="15" t="str">
        <f>IF(OR(A238="",NOT(ISNUMBER(B238)),NOT(ISNUMBER(D238))),"",ROUND(B238*D238,2))</f>
        <v/>
      </c>
      <c r="F238" s="10" t="str">
        <f>IF(A238="","",IF(OR(ISNUMBER(MATCH(A238,'Zutaten'!$A$5:$A$154,0)),ISNUMBER(MATCH(A238,'Grundrezepte'!$H$5:$H$19,0))),IF(NOT(ISNUMBER(D238)),"Preis fehlt",IF(NOT(ISNUMBER(B238)),"Menge fehlt",IF(ISNUMBER(MATCH(A238,'Zutaten'!$A$5:$A$154,0)),"",IF(INDEX('Grundrezepte'!$K$5:$K$19,MATCH(A238,'Grundrezepte'!$H$5:$H$19,0))&gt;0,"Grundrezept unvollständig","")))),"nicht gefunden"))</f>
        <v/>
      </c>
      <c r="L238">
        <f>IF(F238="",0,1)</f>
        <v>0</v>
      </c>
    </row>
    <row r="239" spans="1:12" x14ac:dyDescent="0.25">
      <c r="A239" s="5"/>
      <c r="B239" s="12"/>
      <c r="C239" t="str">
        <f>IF(A239="","",IF(ISNUMBER(MATCH(A239,'Zutaten'!$A$5:$A$154,0)),INDEX('Zutaten'!$B$5:$B$154,MATCH(A239,'Zutaten'!$A$5:$A$154,0)),IF(ISNUMBER(MATCH(A239,'Grundrezepte'!$H$5:$H$19,0)),INDEX('Grundrezepte'!$I$5:$I$19,MATCH(A239,'Grundrezepte'!$H$5:$H$19,0)),"")))</f>
        <v/>
      </c>
      <c r="D239" s="13" t="str">
        <f>IF(A239="","",IF(ISNUMBER(MATCH(A239,'Zutaten'!$A$5:$A$154,0)),INDEX('Zutaten'!$G$5:$G$154,MATCH(A239,'Zutaten'!$A$5:$A$154,0)),IF(ISNUMBER(MATCH(A239,'Grundrezepte'!$H$5:$H$19,0)),INDEX('Grundrezepte'!$J$5:$J$19,MATCH(A239,'Grundrezepte'!$H$5:$H$19,0)),"")))</f>
        <v/>
      </c>
      <c r="E239" s="15" t="str">
        <f>IF(OR(A239="",NOT(ISNUMBER(B239)),NOT(ISNUMBER(D239))),"",ROUND(B239*D239,2))</f>
        <v/>
      </c>
      <c r="F239" s="10" t="str">
        <f>IF(A239="","",IF(OR(ISNUMBER(MATCH(A239,'Zutaten'!$A$5:$A$154,0)),ISNUMBER(MATCH(A239,'Grundrezepte'!$H$5:$H$19,0))),IF(NOT(ISNUMBER(D239)),"Preis fehlt",IF(NOT(ISNUMBER(B239)),"Menge fehlt",IF(ISNUMBER(MATCH(A239,'Zutaten'!$A$5:$A$154,0)),"",IF(INDEX('Grundrezepte'!$K$5:$K$19,MATCH(A239,'Grundrezepte'!$H$5:$H$19,0))&gt;0,"Grundrezept unvollständig","")))),"nicht gefunden"))</f>
        <v/>
      </c>
      <c r="L239">
        <f>IF(F239="",0,1)</f>
        <v>0</v>
      </c>
    </row>
    <row r="240" spans="1:12" x14ac:dyDescent="0.25">
      <c r="A240" s="5"/>
      <c r="B240" s="12"/>
      <c r="C240" t="str">
        <f>IF(A240="","",IF(ISNUMBER(MATCH(A240,'Zutaten'!$A$5:$A$154,0)),INDEX('Zutaten'!$B$5:$B$154,MATCH(A240,'Zutaten'!$A$5:$A$154,0)),IF(ISNUMBER(MATCH(A240,'Grundrezepte'!$H$5:$H$19,0)),INDEX('Grundrezepte'!$I$5:$I$19,MATCH(A240,'Grundrezepte'!$H$5:$H$19,0)),"")))</f>
        <v/>
      </c>
      <c r="D240" s="13" t="str">
        <f>IF(A240="","",IF(ISNUMBER(MATCH(A240,'Zutaten'!$A$5:$A$154,0)),INDEX('Zutaten'!$G$5:$G$154,MATCH(A240,'Zutaten'!$A$5:$A$154,0)),IF(ISNUMBER(MATCH(A240,'Grundrezepte'!$H$5:$H$19,0)),INDEX('Grundrezepte'!$J$5:$J$19,MATCH(A240,'Grundrezepte'!$H$5:$H$19,0)),"")))</f>
        <v/>
      </c>
      <c r="E240" s="15" t="str">
        <f>IF(OR(A240="",NOT(ISNUMBER(B240)),NOT(ISNUMBER(D240))),"",ROUND(B240*D240,2))</f>
        <v/>
      </c>
      <c r="F240" s="10" t="str">
        <f>IF(A240="","",IF(OR(ISNUMBER(MATCH(A240,'Zutaten'!$A$5:$A$154,0)),ISNUMBER(MATCH(A240,'Grundrezepte'!$H$5:$H$19,0))),IF(NOT(ISNUMBER(D240)),"Preis fehlt",IF(NOT(ISNUMBER(B240)),"Menge fehlt",IF(ISNUMBER(MATCH(A240,'Zutaten'!$A$5:$A$154,0)),"",IF(INDEX('Grundrezepte'!$K$5:$K$19,MATCH(A240,'Grundrezepte'!$H$5:$H$19,0))&gt;0,"Grundrezept unvollständig","")))),"nicht gefunden"))</f>
        <v/>
      </c>
      <c r="L240">
        <f>IF(F240="",0,1)</f>
        <v>0</v>
      </c>
    </row>
    <row r="241" spans="1:12" x14ac:dyDescent="0.25">
      <c r="A241" s="5"/>
      <c r="B241" s="12"/>
      <c r="C241" t="str">
        <f>IF(A241="","",IF(ISNUMBER(MATCH(A241,'Zutaten'!$A$5:$A$154,0)),INDEX('Zutaten'!$B$5:$B$154,MATCH(A241,'Zutaten'!$A$5:$A$154,0)),IF(ISNUMBER(MATCH(A241,'Grundrezepte'!$H$5:$H$19,0)),INDEX('Grundrezepte'!$I$5:$I$19,MATCH(A241,'Grundrezepte'!$H$5:$H$19,0)),"")))</f>
        <v/>
      </c>
      <c r="D241" s="13" t="str">
        <f>IF(A241="","",IF(ISNUMBER(MATCH(A241,'Zutaten'!$A$5:$A$154,0)),INDEX('Zutaten'!$G$5:$G$154,MATCH(A241,'Zutaten'!$A$5:$A$154,0)),IF(ISNUMBER(MATCH(A241,'Grundrezepte'!$H$5:$H$19,0)),INDEX('Grundrezepte'!$J$5:$J$19,MATCH(A241,'Grundrezepte'!$H$5:$H$19,0)),"")))</f>
        <v/>
      </c>
      <c r="E241" s="15" t="str">
        <f>IF(OR(A241="",NOT(ISNUMBER(B241)),NOT(ISNUMBER(D241))),"",ROUND(B241*D241,2))</f>
        <v/>
      </c>
      <c r="F241" s="10" t="str">
        <f>IF(A241="","",IF(OR(ISNUMBER(MATCH(A241,'Zutaten'!$A$5:$A$154,0)),ISNUMBER(MATCH(A241,'Grundrezepte'!$H$5:$H$19,0))),IF(NOT(ISNUMBER(D241)),"Preis fehlt",IF(NOT(ISNUMBER(B241)),"Menge fehlt",IF(ISNUMBER(MATCH(A241,'Zutaten'!$A$5:$A$154,0)),"",IF(INDEX('Grundrezepte'!$K$5:$K$19,MATCH(A241,'Grundrezepte'!$H$5:$H$19,0))&gt;0,"Grundrezept unvollständig","")))),"nicht gefunden"))</f>
        <v/>
      </c>
      <c r="L241">
        <f>IF(F241="",0,1)</f>
        <v>0</v>
      </c>
    </row>
    <row r="242" spans="1:5" x14ac:dyDescent="0.25">
      <c r="A242" s="16" t="s">
        <v>47</v>
      </c>
      <c r="E242" s="9" t="str">
        <f>IF(A225="","",ROUND(SUM(E227:E241),2))</f>
        <v/>
      </c>
    </row>
    <row r="243" spans="1:5" x14ac:dyDescent="0.25">
      <c r="A243" s="16" t="s">
        <v>50</v>
      </c>
      <c r="E243" s="9" t="str">
        <f>IF(OR(A225="",NOT(ISNUMBER(C225))),"",IF(C225&lt;=0,"",ROUND(E242/C225,2)))</f>
        <v/>
      </c>
    </row>
    <row r="245" spans="1:5" x14ac:dyDescent="0.25">
      <c r="A245" s="11"/>
      <c r="B245" s="2" t="s">
        <v>52</v>
      </c>
      <c r="C245" s="5"/>
      <c r="D245" s="2" t="str">
        <f>IF(C245=1,"Portion","Portionen")</f>
        <v>Portionen</v>
      </c>
      <c r="E245" s="10" t="str">
        <f>IF(A245="","",IF(COUNTIF($H$5:$H$34,A245)&gt;1,"Name doppelt, nur der erste zählt",IF(NOT(ISNUMBER(C245)),"«ergibt … Portionen» fehlt",IF(C245&lt;=0,"«ergibt … Portionen» fehlt",IF(SUM(L247:L261)&gt;0,"Zeilen mit Hinweis prüfen","")))))</f>
        <v/>
      </c>
    </row>
    <row r="246" spans="1:6" x14ac:dyDescent="0.25">
      <c r="A246" s="4" t="s">
        <v>43</v>
      </c>
      <c r="B246" s="4" t="s">
        <v>44</v>
      </c>
      <c r="C246" s="4" t="s">
        <v>18</v>
      </c>
      <c r="D246" s="4" t="s">
        <v>45</v>
      </c>
      <c r="E246" s="4" t="s">
        <v>46</v>
      </c>
      <c r="F246" s="4" t="s">
        <v>24</v>
      </c>
    </row>
    <row r="247" spans="1:12" x14ac:dyDescent="0.25">
      <c r="A247" s="5"/>
      <c r="B247" s="12"/>
      <c r="C247" t="str">
        <f>IF(A247="","",IF(ISNUMBER(MATCH(A247,'Zutaten'!$A$5:$A$154,0)),INDEX('Zutaten'!$B$5:$B$154,MATCH(A247,'Zutaten'!$A$5:$A$154,0)),IF(ISNUMBER(MATCH(A247,'Grundrezepte'!$H$5:$H$19,0)),INDEX('Grundrezepte'!$I$5:$I$19,MATCH(A247,'Grundrezepte'!$H$5:$H$19,0)),"")))</f>
        <v/>
      </c>
      <c r="D247" s="13" t="str">
        <f>IF(A247="","",IF(ISNUMBER(MATCH(A247,'Zutaten'!$A$5:$A$154,0)),INDEX('Zutaten'!$G$5:$G$154,MATCH(A247,'Zutaten'!$A$5:$A$154,0)),IF(ISNUMBER(MATCH(A247,'Grundrezepte'!$H$5:$H$19,0)),INDEX('Grundrezepte'!$J$5:$J$19,MATCH(A247,'Grundrezepte'!$H$5:$H$19,0)),"")))</f>
        <v/>
      </c>
      <c r="E247" s="15" t="str">
        <f>IF(OR(A247="",NOT(ISNUMBER(B247)),NOT(ISNUMBER(D247))),"",ROUND(B247*D247,2))</f>
        <v/>
      </c>
      <c r="F247" s="10" t="str">
        <f>IF(A247="","",IF(OR(ISNUMBER(MATCH(A247,'Zutaten'!$A$5:$A$154,0)),ISNUMBER(MATCH(A247,'Grundrezepte'!$H$5:$H$19,0))),IF(NOT(ISNUMBER(D247)),"Preis fehlt",IF(NOT(ISNUMBER(B247)),"Menge fehlt",IF(ISNUMBER(MATCH(A247,'Zutaten'!$A$5:$A$154,0)),"",IF(INDEX('Grundrezepte'!$K$5:$K$19,MATCH(A247,'Grundrezepte'!$H$5:$H$19,0))&gt;0,"Grundrezept unvollständig","")))),"nicht gefunden"))</f>
        <v/>
      </c>
      <c r="L247">
        <f>IF(F247="",0,1)</f>
        <v>0</v>
      </c>
    </row>
    <row r="248" spans="1:12" x14ac:dyDescent="0.25">
      <c r="A248" s="5"/>
      <c r="B248" s="12"/>
      <c r="C248" t="str">
        <f>IF(A248="","",IF(ISNUMBER(MATCH(A248,'Zutaten'!$A$5:$A$154,0)),INDEX('Zutaten'!$B$5:$B$154,MATCH(A248,'Zutaten'!$A$5:$A$154,0)),IF(ISNUMBER(MATCH(A248,'Grundrezepte'!$H$5:$H$19,0)),INDEX('Grundrezepte'!$I$5:$I$19,MATCH(A248,'Grundrezepte'!$H$5:$H$19,0)),"")))</f>
        <v/>
      </c>
      <c r="D248" s="13" t="str">
        <f>IF(A248="","",IF(ISNUMBER(MATCH(A248,'Zutaten'!$A$5:$A$154,0)),INDEX('Zutaten'!$G$5:$G$154,MATCH(A248,'Zutaten'!$A$5:$A$154,0)),IF(ISNUMBER(MATCH(A248,'Grundrezepte'!$H$5:$H$19,0)),INDEX('Grundrezepte'!$J$5:$J$19,MATCH(A248,'Grundrezepte'!$H$5:$H$19,0)),"")))</f>
        <v/>
      </c>
      <c r="E248" s="15" t="str">
        <f>IF(OR(A248="",NOT(ISNUMBER(B248)),NOT(ISNUMBER(D248))),"",ROUND(B248*D248,2))</f>
        <v/>
      </c>
      <c r="F248" s="10" t="str">
        <f>IF(A248="","",IF(OR(ISNUMBER(MATCH(A248,'Zutaten'!$A$5:$A$154,0)),ISNUMBER(MATCH(A248,'Grundrezepte'!$H$5:$H$19,0))),IF(NOT(ISNUMBER(D248)),"Preis fehlt",IF(NOT(ISNUMBER(B248)),"Menge fehlt",IF(ISNUMBER(MATCH(A248,'Zutaten'!$A$5:$A$154,0)),"",IF(INDEX('Grundrezepte'!$K$5:$K$19,MATCH(A248,'Grundrezepte'!$H$5:$H$19,0))&gt;0,"Grundrezept unvollständig","")))),"nicht gefunden"))</f>
        <v/>
      </c>
      <c r="L248">
        <f>IF(F248="",0,1)</f>
        <v>0</v>
      </c>
    </row>
    <row r="249" spans="1:12" x14ac:dyDescent="0.25">
      <c r="A249" s="5"/>
      <c r="B249" s="12"/>
      <c r="C249" t="str">
        <f>IF(A249="","",IF(ISNUMBER(MATCH(A249,'Zutaten'!$A$5:$A$154,0)),INDEX('Zutaten'!$B$5:$B$154,MATCH(A249,'Zutaten'!$A$5:$A$154,0)),IF(ISNUMBER(MATCH(A249,'Grundrezepte'!$H$5:$H$19,0)),INDEX('Grundrezepte'!$I$5:$I$19,MATCH(A249,'Grundrezepte'!$H$5:$H$19,0)),"")))</f>
        <v/>
      </c>
      <c r="D249" s="13" t="str">
        <f>IF(A249="","",IF(ISNUMBER(MATCH(A249,'Zutaten'!$A$5:$A$154,0)),INDEX('Zutaten'!$G$5:$G$154,MATCH(A249,'Zutaten'!$A$5:$A$154,0)),IF(ISNUMBER(MATCH(A249,'Grundrezepte'!$H$5:$H$19,0)),INDEX('Grundrezepte'!$J$5:$J$19,MATCH(A249,'Grundrezepte'!$H$5:$H$19,0)),"")))</f>
        <v/>
      </c>
      <c r="E249" s="15" t="str">
        <f>IF(OR(A249="",NOT(ISNUMBER(B249)),NOT(ISNUMBER(D249))),"",ROUND(B249*D249,2))</f>
        <v/>
      </c>
      <c r="F249" s="10" t="str">
        <f>IF(A249="","",IF(OR(ISNUMBER(MATCH(A249,'Zutaten'!$A$5:$A$154,0)),ISNUMBER(MATCH(A249,'Grundrezepte'!$H$5:$H$19,0))),IF(NOT(ISNUMBER(D249)),"Preis fehlt",IF(NOT(ISNUMBER(B249)),"Menge fehlt",IF(ISNUMBER(MATCH(A249,'Zutaten'!$A$5:$A$154,0)),"",IF(INDEX('Grundrezepte'!$K$5:$K$19,MATCH(A249,'Grundrezepte'!$H$5:$H$19,0))&gt;0,"Grundrezept unvollständig","")))),"nicht gefunden"))</f>
        <v/>
      </c>
      <c r="L249">
        <f>IF(F249="",0,1)</f>
        <v>0</v>
      </c>
    </row>
    <row r="250" spans="1:12" x14ac:dyDescent="0.25">
      <c r="A250" s="5"/>
      <c r="B250" s="12"/>
      <c r="C250" t="str">
        <f>IF(A250="","",IF(ISNUMBER(MATCH(A250,'Zutaten'!$A$5:$A$154,0)),INDEX('Zutaten'!$B$5:$B$154,MATCH(A250,'Zutaten'!$A$5:$A$154,0)),IF(ISNUMBER(MATCH(A250,'Grundrezepte'!$H$5:$H$19,0)),INDEX('Grundrezepte'!$I$5:$I$19,MATCH(A250,'Grundrezepte'!$H$5:$H$19,0)),"")))</f>
        <v/>
      </c>
      <c r="D250" s="13" t="str">
        <f>IF(A250="","",IF(ISNUMBER(MATCH(A250,'Zutaten'!$A$5:$A$154,0)),INDEX('Zutaten'!$G$5:$G$154,MATCH(A250,'Zutaten'!$A$5:$A$154,0)),IF(ISNUMBER(MATCH(A250,'Grundrezepte'!$H$5:$H$19,0)),INDEX('Grundrezepte'!$J$5:$J$19,MATCH(A250,'Grundrezepte'!$H$5:$H$19,0)),"")))</f>
        <v/>
      </c>
      <c r="E250" s="15" t="str">
        <f>IF(OR(A250="",NOT(ISNUMBER(B250)),NOT(ISNUMBER(D250))),"",ROUND(B250*D250,2))</f>
        <v/>
      </c>
      <c r="F250" s="10" t="str">
        <f>IF(A250="","",IF(OR(ISNUMBER(MATCH(A250,'Zutaten'!$A$5:$A$154,0)),ISNUMBER(MATCH(A250,'Grundrezepte'!$H$5:$H$19,0))),IF(NOT(ISNUMBER(D250)),"Preis fehlt",IF(NOT(ISNUMBER(B250)),"Menge fehlt",IF(ISNUMBER(MATCH(A250,'Zutaten'!$A$5:$A$154,0)),"",IF(INDEX('Grundrezepte'!$K$5:$K$19,MATCH(A250,'Grundrezepte'!$H$5:$H$19,0))&gt;0,"Grundrezept unvollständig","")))),"nicht gefunden"))</f>
        <v/>
      </c>
      <c r="L250">
        <f>IF(F250="",0,1)</f>
        <v>0</v>
      </c>
    </row>
    <row r="251" spans="1:12" x14ac:dyDescent="0.25">
      <c r="A251" s="5"/>
      <c r="B251" s="12"/>
      <c r="C251" t="str">
        <f>IF(A251="","",IF(ISNUMBER(MATCH(A251,'Zutaten'!$A$5:$A$154,0)),INDEX('Zutaten'!$B$5:$B$154,MATCH(A251,'Zutaten'!$A$5:$A$154,0)),IF(ISNUMBER(MATCH(A251,'Grundrezepte'!$H$5:$H$19,0)),INDEX('Grundrezepte'!$I$5:$I$19,MATCH(A251,'Grundrezepte'!$H$5:$H$19,0)),"")))</f>
        <v/>
      </c>
      <c r="D251" s="13" t="str">
        <f>IF(A251="","",IF(ISNUMBER(MATCH(A251,'Zutaten'!$A$5:$A$154,0)),INDEX('Zutaten'!$G$5:$G$154,MATCH(A251,'Zutaten'!$A$5:$A$154,0)),IF(ISNUMBER(MATCH(A251,'Grundrezepte'!$H$5:$H$19,0)),INDEX('Grundrezepte'!$J$5:$J$19,MATCH(A251,'Grundrezepte'!$H$5:$H$19,0)),"")))</f>
        <v/>
      </c>
      <c r="E251" s="15" t="str">
        <f>IF(OR(A251="",NOT(ISNUMBER(B251)),NOT(ISNUMBER(D251))),"",ROUND(B251*D251,2))</f>
        <v/>
      </c>
      <c r="F251" s="10" t="str">
        <f>IF(A251="","",IF(OR(ISNUMBER(MATCH(A251,'Zutaten'!$A$5:$A$154,0)),ISNUMBER(MATCH(A251,'Grundrezepte'!$H$5:$H$19,0))),IF(NOT(ISNUMBER(D251)),"Preis fehlt",IF(NOT(ISNUMBER(B251)),"Menge fehlt",IF(ISNUMBER(MATCH(A251,'Zutaten'!$A$5:$A$154,0)),"",IF(INDEX('Grundrezepte'!$K$5:$K$19,MATCH(A251,'Grundrezepte'!$H$5:$H$19,0))&gt;0,"Grundrezept unvollständig","")))),"nicht gefunden"))</f>
        <v/>
      </c>
      <c r="L251">
        <f>IF(F251="",0,1)</f>
        <v>0</v>
      </c>
    </row>
    <row r="252" spans="1:12" x14ac:dyDescent="0.25">
      <c r="A252" s="5"/>
      <c r="B252" s="12"/>
      <c r="C252" t="str">
        <f>IF(A252="","",IF(ISNUMBER(MATCH(A252,'Zutaten'!$A$5:$A$154,0)),INDEX('Zutaten'!$B$5:$B$154,MATCH(A252,'Zutaten'!$A$5:$A$154,0)),IF(ISNUMBER(MATCH(A252,'Grundrezepte'!$H$5:$H$19,0)),INDEX('Grundrezepte'!$I$5:$I$19,MATCH(A252,'Grundrezepte'!$H$5:$H$19,0)),"")))</f>
        <v/>
      </c>
      <c r="D252" s="13" t="str">
        <f>IF(A252="","",IF(ISNUMBER(MATCH(A252,'Zutaten'!$A$5:$A$154,0)),INDEX('Zutaten'!$G$5:$G$154,MATCH(A252,'Zutaten'!$A$5:$A$154,0)),IF(ISNUMBER(MATCH(A252,'Grundrezepte'!$H$5:$H$19,0)),INDEX('Grundrezepte'!$J$5:$J$19,MATCH(A252,'Grundrezepte'!$H$5:$H$19,0)),"")))</f>
        <v/>
      </c>
      <c r="E252" s="15" t="str">
        <f>IF(OR(A252="",NOT(ISNUMBER(B252)),NOT(ISNUMBER(D252))),"",ROUND(B252*D252,2))</f>
        <v/>
      </c>
      <c r="F252" s="10" t="str">
        <f>IF(A252="","",IF(OR(ISNUMBER(MATCH(A252,'Zutaten'!$A$5:$A$154,0)),ISNUMBER(MATCH(A252,'Grundrezepte'!$H$5:$H$19,0))),IF(NOT(ISNUMBER(D252)),"Preis fehlt",IF(NOT(ISNUMBER(B252)),"Menge fehlt",IF(ISNUMBER(MATCH(A252,'Zutaten'!$A$5:$A$154,0)),"",IF(INDEX('Grundrezepte'!$K$5:$K$19,MATCH(A252,'Grundrezepte'!$H$5:$H$19,0))&gt;0,"Grundrezept unvollständig","")))),"nicht gefunden"))</f>
        <v/>
      </c>
      <c r="L252">
        <f>IF(F252="",0,1)</f>
        <v>0</v>
      </c>
    </row>
    <row r="253" spans="1:12" x14ac:dyDescent="0.25">
      <c r="A253" s="5"/>
      <c r="B253" s="12"/>
      <c r="C253" t="str">
        <f>IF(A253="","",IF(ISNUMBER(MATCH(A253,'Zutaten'!$A$5:$A$154,0)),INDEX('Zutaten'!$B$5:$B$154,MATCH(A253,'Zutaten'!$A$5:$A$154,0)),IF(ISNUMBER(MATCH(A253,'Grundrezepte'!$H$5:$H$19,0)),INDEX('Grundrezepte'!$I$5:$I$19,MATCH(A253,'Grundrezepte'!$H$5:$H$19,0)),"")))</f>
        <v/>
      </c>
      <c r="D253" s="13" t="str">
        <f>IF(A253="","",IF(ISNUMBER(MATCH(A253,'Zutaten'!$A$5:$A$154,0)),INDEX('Zutaten'!$G$5:$G$154,MATCH(A253,'Zutaten'!$A$5:$A$154,0)),IF(ISNUMBER(MATCH(A253,'Grundrezepte'!$H$5:$H$19,0)),INDEX('Grundrezepte'!$J$5:$J$19,MATCH(A253,'Grundrezepte'!$H$5:$H$19,0)),"")))</f>
        <v/>
      </c>
      <c r="E253" s="15" t="str">
        <f>IF(OR(A253="",NOT(ISNUMBER(B253)),NOT(ISNUMBER(D253))),"",ROUND(B253*D253,2))</f>
        <v/>
      </c>
      <c r="F253" s="10" t="str">
        <f>IF(A253="","",IF(OR(ISNUMBER(MATCH(A253,'Zutaten'!$A$5:$A$154,0)),ISNUMBER(MATCH(A253,'Grundrezepte'!$H$5:$H$19,0))),IF(NOT(ISNUMBER(D253)),"Preis fehlt",IF(NOT(ISNUMBER(B253)),"Menge fehlt",IF(ISNUMBER(MATCH(A253,'Zutaten'!$A$5:$A$154,0)),"",IF(INDEX('Grundrezepte'!$K$5:$K$19,MATCH(A253,'Grundrezepte'!$H$5:$H$19,0))&gt;0,"Grundrezept unvollständig","")))),"nicht gefunden"))</f>
        <v/>
      </c>
      <c r="L253">
        <f>IF(F253="",0,1)</f>
        <v>0</v>
      </c>
    </row>
    <row r="254" spans="1:12" x14ac:dyDescent="0.25">
      <c r="A254" s="5"/>
      <c r="B254" s="12"/>
      <c r="C254" t="str">
        <f>IF(A254="","",IF(ISNUMBER(MATCH(A254,'Zutaten'!$A$5:$A$154,0)),INDEX('Zutaten'!$B$5:$B$154,MATCH(A254,'Zutaten'!$A$5:$A$154,0)),IF(ISNUMBER(MATCH(A254,'Grundrezepte'!$H$5:$H$19,0)),INDEX('Grundrezepte'!$I$5:$I$19,MATCH(A254,'Grundrezepte'!$H$5:$H$19,0)),"")))</f>
        <v/>
      </c>
      <c r="D254" s="13" t="str">
        <f>IF(A254="","",IF(ISNUMBER(MATCH(A254,'Zutaten'!$A$5:$A$154,0)),INDEX('Zutaten'!$G$5:$G$154,MATCH(A254,'Zutaten'!$A$5:$A$154,0)),IF(ISNUMBER(MATCH(A254,'Grundrezepte'!$H$5:$H$19,0)),INDEX('Grundrezepte'!$J$5:$J$19,MATCH(A254,'Grundrezepte'!$H$5:$H$19,0)),"")))</f>
        <v/>
      </c>
      <c r="E254" s="15" t="str">
        <f>IF(OR(A254="",NOT(ISNUMBER(B254)),NOT(ISNUMBER(D254))),"",ROUND(B254*D254,2))</f>
        <v/>
      </c>
      <c r="F254" s="10" t="str">
        <f>IF(A254="","",IF(OR(ISNUMBER(MATCH(A254,'Zutaten'!$A$5:$A$154,0)),ISNUMBER(MATCH(A254,'Grundrezepte'!$H$5:$H$19,0))),IF(NOT(ISNUMBER(D254)),"Preis fehlt",IF(NOT(ISNUMBER(B254)),"Menge fehlt",IF(ISNUMBER(MATCH(A254,'Zutaten'!$A$5:$A$154,0)),"",IF(INDEX('Grundrezepte'!$K$5:$K$19,MATCH(A254,'Grundrezepte'!$H$5:$H$19,0))&gt;0,"Grundrezept unvollständig","")))),"nicht gefunden"))</f>
        <v/>
      </c>
      <c r="L254">
        <f>IF(F254="",0,1)</f>
        <v>0</v>
      </c>
    </row>
    <row r="255" spans="1:12" x14ac:dyDescent="0.25">
      <c r="A255" s="5"/>
      <c r="B255" s="12"/>
      <c r="C255" t="str">
        <f>IF(A255="","",IF(ISNUMBER(MATCH(A255,'Zutaten'!$A$5:$A$154,0)),INDEX('Zutaten'!$B$5:$B$154,MATCH(A255,'Zutaten'!$A$5:$A$154,0)),IF(ISNUMBER(MATCH(A255,'Grundrezepte'!$H$5:$H$19,0)),INDEX('Grundrezepte'!$I$5:$I$19,MATCH(A255,'Grundrezepte'!$H$5:$H$19,0)),"")))</f>
        <v/>
      </c>
      <c r="D255" s="13" t="str">
        <f>IF(A255="","",IF(ISNUMBER(MATCH(A255,'Zutaten'!$A$5:$A$154,0)),INDEX('Zutaten'!$G$5:$G$154,MATCH(A255,'Zutaten'!$A$5:$A$154,0)),IF(ISNUMBER(MATCH(A255,'Grundrezepte'!$H$5:$H$19,0)),INDEX('Grundrezepte'!$J$5:$J$19,MATCH(A255,'Grundrezepte'!$H$5:$H$19,0)),"")))</f>
        <v/>
      </c>
      <c r="E255" s="15" t="str">
        <f>IF(OR(A255="",NOT(ISNUMBER(B255)),NOT(ISNUMBER(D255))),"",ROUND(B255*D255,2))</f>
        <v/>
      </c>
      <c r="F255" s="10" t="str">
        <f>IF(A255="","",IF(OR(ISNUMBER(MATCH(A255,'Zutaten'!$A$5:$A$154,0)),ISNUMBER(MATCH(A255,'Grundrezepte'!$H$5:$H$19,0))),IF(NOT(ISNUMBER(D255)),"Preis fehlt",IF(NOT(ISNUMBER(B255)),"Menge fehlt",IF(ISNUMBER(MATCH(A255,'Zutaten'!$A$5:$A$154,0)),"",IF(INDEX('Grundrezepte'!$K$5:$K$19,MATCH(A255,'Grundrezepte'!$H$5:$H$19,0))&gt;0,"Grundrezept unvollständig","")))),"nicht gefunden"))</f>
        <v/>
      </c>
      <c r="L255">
        <f>IF(F255="",0,1)</f>
        <v>0</v>
      </c>
    </row>
    <row r="256" spans="1:12" x14ac:dyDescent="0.25">
      <c r="A256" s="5"/>
      <c r="B256" s="12"/>
      <c r="C256" t="str">
        <f>IF(A256="","",IF(ISNUMBER(MATCH(A256,'Zutaten'!$A$5:$A$154,0)),INDEX('Zutaten'!$B$5:$B$154,MATCH(A256,'Zutaten'!$A$5:$A$154,0)),IF(ISNUMBER(MATCH(A256,'Grundrezepte'!$H$5:$H$19,0)),INDEX('Grundrezepte'!$I$5:$I$19,MATCH(A256,'Grundrezepte'!$H$5:$H$19,0)),"")))</f>
        <v/>
      </c>
      <c r="D256" s="13" t="str">
        <f>IF(A256="","",IF(ISNUMBER(MATCH(A256,'Zutaten'!$A$5:$A$154,0)),INDEX('Zutaten'!$G$5:$G$154,MATCH(A256,'Zutaten'!$A$5:$A$154,0)),IF(ISNUMBER(MATCH(A256,'Grundrezepte'!$H$5:$H$19,0)),INDEX('Grundrezepte'!$J$5:$J$19,MATCH(A256,'Grundrezepte'!$H$5:$H$19,0)),"")))</f>
        <v/>
      </c>
      <c r="E256" s="15" t="str">
        <f>IF(OR(A256="",NOT(ISNUMBER(B256)),NOT(ISNUMBER(D256))),"",ROUND(B256*D256,2))</f>
        <v/>
      </c>
      <c r="F256" s="10" t="str">
        <f>IF(A256="","",IF(OR(ISNUMBER(MATCH(A256,'Zutaten'!$A$5:$A$154,0)),ISNUMBER(MATCH(A256,'Grundrezepte'!$H$5:$H$19,0))),IF(NOT(ISNUMBER(D256)),"Preis fehlt",IF(NOT(ISNUMBER(B256)),"Menge fehlt",IF(ISNUMBER(MATCH(A256,'Zutaten'!$A$5:$A$154,0)),"",IF(INDEX('Grundrezepte'!$K$5:$K$19,MATCH(A256,'Grundrezepte'!$H$5:$H$19,0))&gt;0,"Grundrezept unvollständig","")))),"nicht gefunden"))</f>
        <v/>
      </c>
      <c r="L256">
        <f>IF(F256="",0,1)</f>
        <v>0</v>
      </c>
    </row>
    <row r="257" spans="1:12" x14ac:dyDescent="0.25">
      <c r="A257" s="5"/>
      <c r="B257" s="12"/>
      <c r="C257" t="str">
        <f>IF(A257="","",IF(ISNUMBER(MATCH(A257,'Zutaten'!$A$5:$A$154,0)),INDEX('Zutaten'!$B$5:$B$154,MATCH(A257,'Zutaten'!$A$5:$A$154,0)),IF(ISNUMBER(MATCH(A257,'Grundrezepte'!$H$5:$H$19,0)),INDEX('Grundrezepte'!$I$5:$I$19,MATCH(A257,'Grundrezepte'!$H$5:$H$19,0)),"")))</f>
        <v/>
      </c>
      <c r="D257" s="13" t="str">
        <f>IF(A257="","",IF(ISNUMBER(MATCH(A257,'Zutaten'!$A$5:$A$154,0)),INDEX('Zutaten'!$G$5:$G$154,MATCH(A257,'Zutaten'!$A$5:$A$154,0)),IF(ISNUMBER(MATCH(A257,'Grundrezepte'!$H$5:$H$19,0)),INDEX('Grundrezepte'!$J$5:$J$19,MATCH(A257,'Grundrezepte'!$H$5:$H$19,0)),"")))</f>
        <v/>
      </c>
      <c r="E257" s="15" t="str">
        <f>IF(OR(A257="",NOT(ISNUMBER(B257)),NOT(ISNUMBER(D257))),"",ROUND(B257*D257,2))</f>
        <v/>
      </c>
      <c r="F257" s="10" t="str">
        <f>IF(A257="","",IF(OR(ISNUMBER(MATCH(A257,'Zutaten'!$A$5:$A$154,0)),ISNUMBER(MATCH(A257,'Grundrezepte'!$H$5:$H$19,0))),IF(NOT(ISNUMBER(D257)),"Preis fehlt",IF(NOT(ISNUMBER(B257)),"Menge fehlt",IF(ISNUMBER(MATCH(A257,'Zutaten'!$A$5:$A$154,0)),"",IF(INDEX('Grundrezepte'!$K$5:$K$19,MATCH(A257,'Grundrezepte'!$H$5:$H$19,0))&gt;0,"Grundrezept unvollständig","")))),"nicht gefunden"))</f>
        <v/>
      </c>
      <c r="L257">
        <f>IF(F257="",0,1)</f>
        <v>0</v>
      </c>
    </row>
    <row r="258" spans="1:12" x14ac:dyDescent="0.25">
      <c r="A258" s="5"/>
      <c r="B258" s="12"/>
      <c r="C258" t="str">
        <f>IF(A258="","",IF(ISNUMBER(MATCH(A258,'Zutaten'!$A$5:$A$154,0)),INDEX('Zutaten'!$B$5:$B$154,MATCH(A258,'Zutaten'!$A$5:$A$154,0)),IF(ISNUMBER(MATCH(A258,'Grundrezepte'!$H$5:$H$19,0)),INDEX('Grundrezepte'!$I$5:$I$19,MATCH(A258,'Grundrezepte'!$H$5:$H$19,0)),"")))</f>
        <v/>
      </c>
      <c r="D258" s="13" t="str">
        <f>IF(A258="","",IF(ISNUMBER(MATCH(A258,'Zutaten'!$A$5:$A$154,0)),INDEX('Zutaten'!$G$5:$G$154,MATCH(A258,'Zutaten'!$A$5:$A$154,0)),IF(ISNUMBER(MATCH(A258,'Grundrezepte'!$H$5:$H$19,0)),INDEX('Grundrezepte'!$J$5:$J$19,MATCH(A258,'Grundrezepte'!$H$5:$H$19,0)),"")))</f>
        <v/>
      </c>
      <c r="E258" s="15" t="str">
        <f>IF(OR(A258="",NOT(ISNUMBER(B258)),NOT(ISNUMBER(D258))),"",ROUND(B258*D258,2))</f>
        <v/>
      </c>
      <c r="F258" s="10" t="str">
        <f>IF(A258="","",IF(OR(ISNUMBER(MATCH(A258,'Zutaten'!$A$5:$A$154,0)),ISNUMBER(MATCH(A258,'Grundrezepte'!$H$5:$H$19,0))),IF(NOT(ISNUMBER(D258)),"Preis fehlt",IF(NOT(ISNUMBER(B258)),"Menge fehlt",IF(ISNUMBER(MATCH(A258,'Zutaten'!$A$5:$A$154,0)),"",IF(INDEX('Grundrezepte'!$K$5:$K$19,MATCH(A258,'Grundrezepte'!$H$5:$H$19,0))&gt;0,"Grundrezept unvollständig","")))),"nicht gefunden"))</f>
        <v/>
      </c>
      <c r="L258">
        <f>IF(F258="",0,1)</f>
        <v>0</v>
      </c>
    </row>
    <row r="259" spans="1:12" x14ac:dyDescent="0.25">
      <c r="A259" s="5"/>
      <c r="B259" s="12"/>
      <c r="C259" t="str">
        <f>IF(A259="","",IF(ISNUMBER(MATCH(A259,'Zutaten'!$A$5:$A$154,0)),INDEX('Zutaten'!$B$5:$B$154,MATCH(A259,'Zutaten'!$A$5:$A$154,0)),IF(ISNUMBER(MATCH(A259,'Grundrezepte'!$H$5:$H$19,0)),INDEX('Grundrezepte'!$I$5:$I$19,MATCH(A259,'Grundrezepte'!$H$5:$H$19,0)),"")))</f>
        <v/>
      </c>
      <c r="D259" s="13" t="str">
        <f>IF(A259="","",IF(ISNUMBER(MATCH(A259,'Zutaten'!$A$5:$A$154,0)),INDEX('Zutaten'!$G$5:$G$154,MATCH(A259,'Zutaten'!$A$5:$A$154,0)),IF(ISNUMBER(MATCH(A259,'Grundrezepte'!$H$5:$H$19,0)),INDEX('Grundrezepte'!$J$5:$J$19,MATCH(A259,'Grundrezepte'!$H$5:$H$19,0)),"")))</f>
        <v/>
      </c>
      <c r="E259" s="15" t="str">
        <f>IF(OR(A259="",NOT(ISNUMBER(B259)),NOT(ISNUMBER(D259))),"",ROUND(B259*D259,2))</f>
        <v/>
      </c>
      <c r="F259" s="10" t="str">
        <f>IF(A259="","",IF(OR(ISNUMBER(MATCH(A259,'Zutaten'!$A$5:$A$154,0)),ISNUMBER(MATCH(A259,'Grundrezepte'!$H$5:$H$19,0))),IF(NOT(ISNUMBER(D259)),"Preis fehlt",IF(NOT(ISNUMBER(B259)),"Menge fehlt",IF(ISNUMBER(MATCH(A259,'Zutaten'!$A$5:$A$154,0)),"",IF(INDEX('Grundrezepte'!$K$5:$K$19,MATCH(A259,'Grundrezepte'!$H$5:$H$19,0))&gt;0,"Grundrezept unvollständig","")))),"nicht gefunden"))</f>
        <v/>
      </c>
      <c r="L259">
        <f>IF(F259="",0,1)</f>
        <v>0</v>
      </c>
    </row>
    <row r="260" spans="1:12" x14ac:dyDescent="0.25">
      <c r="A260" s="5"/>
      <c r="B260" s="12"/>
      <c r="C260" t="str">
        <f>IF(A260="","",IF(ISNUMBER(MATCH(A260,'Zutaten'!$A$5:$A$154,0)),INDEX('Zutaten'!$B$5:$B$154,MATCH(A260,'Zutaten'!$A$5:$A$154,0)),IF(ISNUMBER(MATCH(A260,'Grundrezepte'!$H$5:$H$19,0)),INDEX('Grundrezepte'!$I$5:$I$19,MATCH(A260,'Grundrezepte'!$H$5:$H$19,0)),"")))</f>
        <v/>
      </c>
      <c r="D260" s="13" t="str">
        <f>IF(A260="","",IF(ISNUMBER(MATCH(A260,'Zutaten'!$A$5:$A$154,0)),INDEX('Zutaten'!$G$5:$G$154,MATCH(A260,'Zutaten'!$A$5:$A$154,0)),IF(ISNUMBER(MATCH(A260,'Grundrezepte'!$H$5:$H$19,0)),INDEX('Grundrezepte'!$J$5:$J$19,MATCH(A260,'Grundrezepte'!$H$5:$H$19,0)),"")))</f>
        <v/>
      </c>
      <c r="E260" s="15" t="str">
        <f>IF(OR(A260="",NOT(ISNUMBER(B260)),NOT(ISNUMBER(D260))),"",ROUND(B260*D260,2))</f>
        <v/>
      </c>
      <c r="F260" s="10" t="str">
        <f>IF(A260="","",IF(OR(ISNUMBER(MATCH(A260,'Zutaten'!$A$5:$A$154,0)),ISNUMBER(MATCH(A260,'Grundrezepte'!$H$5:$H$19,0))),IF(NOT(ISNUMBER(D260)),"Preis fehlt",IF(NOT(ISNUMBER(B260)),"Menge fehlt",IF(ISNUMBER(MATCH(A260,'Zutaten'!$A$5:$A$154,0)),"",IF(INDEX('Grundrezepte'!$K$5:$K$19,MATCH(A260,'Grundrezepte'!$H$5:$H$19,0))&gt;0,"Grundrezept unvollständig","")))),"nicht gefunden"))</f>
        <v/>
      </c>
      <c r="L260">
        <f>IF(F260="",0,1)</f>
        <v>0</v>
      </c>
    </row>
    <row r="261" spans="1:12" x14ac:dyDescent="0.25">
      <c r="A261" s="5"/>
      <c r="B261" s="12"/>
      <c r="C261" t="str">
        <f>IF(A261="","",IF(ISNUMBER(MATCH(A261,'Zutaten'!$A$5:$A$154,0)),INDEX('Zutaten'!$B$5:$B$154,MATCH(A261,'Zutaten'!$A$5:$A$154,0)),IF(ISNUMBER(MATCH(A261,'Grundrezepte'!$H$5:$H$19,0)),INDEX('Grundrezepte'!$I$5:$I$19,MATCH(A261,'Grundrezepte'!$H$5:$H$19,0)),"")))</f>
        <v/>
      </c>
      <c r="D261" s="13" t="str">
        <f>IF(A261="","",IF(ISNUMBER(MATCH(A261,'Zutaten'!$A$5:$A$154,0)),INDEX('Zutaten'!$G$5:$G$154,MATCH(A261,'Zutaten'!$A$5:$A$154,0)),IF(ISNUMBER(MATCH(A261,'Grundrezepte'!$H$5:$H$19,0)),INDEX('Grundrezepte'!$J$5:$J$19,MATCH(A261,'Grundrezepte'!$H$5:$H$19,0)),"")))</f>
        <v/>
      </c>
      <c r="E261" s="15" t="str">
        <f>IF(OR(A261="",NOT(ISNUMBER(B261)),NOT(ISNUMBER(D261))),"",ROUND(B261*D261,2))</f>
        <v/>
      </c>
      <c r="F261" s="10" t="str">
        <f>IF(A261="","",IF(OR(ISNUMBER(MATCH(A261,'Zutaten'!$A$5:$A$154,0)),ISNUMBER(MATCH(A261,'Grundrezepte'!$H$5:$H$19,0))),IF(NOT(ISNUMBER(D261)),"Preis fehlt",IF(NOT(ISNUMBER(B261)),"Menge fehlt",IF(ISNUMBER(MATCH(A261,'Zutaten'!$A$5:$A$154,0)),"",IF(INDEX('Grundrezepte'!$K$5:$K$19,MATCH(A261,'Grundrezepte'!$H$5:$H$19,0))&gt;0,"Grundrezept unvollständig","")))),"nicht gefunden"))</f>
        <v/>
      </c>
      <c r="L261">
        <f>IF(F261="",0,1)</f>
        <v>0</v>
      </c>
    </row>
    <row r="262" spans="1:5" x14ac:dyDescent="0.25">
      <c r="A262" s="16" t="s">
        <v>47</v>
      </c>
      <c r="E262" s="9" t="str">
        <f>IF(A245="","",ROUND(SUM(E247:E261),2))</f>
        <v/>
      </c>
    </row>
    <row r="263" spans="1:5" x14ac:dyDescent="0.25">
      <c r="A263" s="16" t="s">
        <v>50</v>
      </c>
      <c r="E263" s="9" t="str">
        <f>IF(OR(A245="",NOT(ISNUMBER(C245))),"",IF(C245&lt;=0,"",ROUND(E262/C245,2)))</f>
        <v/>
      </c>
    </row>
    <row r="265" spans="1:5" x14ac:dyDescent="0.25">
      <c r="A265" s="11"/>
      <c r="B265" s="2" t="s">
        <v>52</v>
      </c>
      <c r="C265" s="5"/>
      <c r="D265" s="2" t="str">
        <f>IF(C265=1,"Portion","Portionen")</f>
        <v>Portionen</v>
      </c>
      <c r="E265" s="10" t="str">
        <f>IF(A265="","",IF(COUNTIF($H$5:$H$34,A265)&gt;1,"Name doppelt, nur der erste zählt",IF(NOT(ISNUMBER(C265)),"«ergibt … Portionen» fehlt",IF(C265&lt;=0,"«ergibt … Portionen» fehlt",IF(SUM(L267:L281)&gt;0,"Zeilen mit Hinweis prüfen","")))))</f>
        <v/>
      </c>
    </row>
    <row r="266" spans="1:6" x14ac:dyDescent="0.25">
      <c r="A266" s="4" t="s">
        <v>43</v>
      </c>
      <c r="B266" s="4" t="s">
        <v>44</v>
      </c>
      <c r="C266" s="4" t="s">
        <v>18</v>
      </c>
      <c r="D266" s="4" t="s">
        <v>45</v>
      </c>
      <c r="E266" s="4" t="s">
        <v>46</v>
      </c>
      <c r="F266" s="4" t="s">
        <v>24</v>
      </c>
    </row>
    <row r="267" spans="1:12" x14ac:dyDescent="0.25">
      <c r="A267" s="5"/>
      <c r="B267" s="12"/>
      <c r="C267" t="str">
        <f>IF(A267="","",IF(ISNUMBER(MATCH(A267,'Zutaten'!$A$5:$A$154,0)),INDEX('Zutaten'!$B$5:$B$154,MATCH(A267,'Zutaten'!$A$5:$A$154,0)),IF(ISNUMBER(MATCH(A267,'Grundrezepte'!$H$5:$H$19,0)),INDEX('Grundrezepte'!$I$5:$I$19,MATCH(A267,'Grundrezepte'!$H$5:$H$19,0)),"")))</f>
        <v/>
      </c>
      <c r="D267" s="13" t="str">
        <f>IF(A267="","",IF(ISNUMBER(MATCH(A267,'Zutaten'!$A$5:$A$154,0)),INDEX('Zutaten'!$G$5:$G$154,MATCH(A267,'Zutaten'!$A$5:$A$154,0)),IF(ISNUMBER(MATCH(A267,'Grundrezepte'!$H$5:$H$19,0)),INDEX('Grundrezepte'!$J$5:$J$19,MATCH(A267,'Grundrezepte'!$H$5:$H$19,0)),"")))</f>
        <v/>
      </c>
      <c r="E267" s="15" t="str">
        <f>IF(OR(A267="",NOT(ISNUMBER(B267)),NOT(ISNUMBER(D267))),"",ROUND(B267*D267,2))</f>
        <v/>
      </c>
      <c r="F267" s="10" t="str">
        <f>IF(A267="","",IF(OR(ISNUMBER(MATCH(A267,'Zutaten'!$A$5:$A$154,0)),ISNUMBER(MATCH(A267,'Grundrezepte'!$H$5:$H$19,0))),IF(NOT(ISNUMBER(D267)),"Preis fehlt",IF(NOT(ISNUMBER(B267)),"Menge fehlt",IF(ISNUMBER(MATCH(A267,'Zutaten'!$A$5:$A$154,0)),"",IF(INDEX('Grundrezepte'!$K$5:$K$19,MATCH(A267,'Grundrezepte'!$H$5:$H$19,0))&gt;0,"Grundrezept unvollständig","")))),"nicht gefunden"))</f>
        <v/>
      </c>
      <c r="L267">
        <f>IF(F267="",0,1)</f>
        <v>0</v>
      </c>
    </row>
    <row r="268" spans="1:12" x14ac:dyDescent="0.25">
      <c r="A268" s="5"/>
      <c r="B268" s="12"/>
      <c r="C268" t="str">
        <f>IF(A268="","",IF(ISNUMBER(MATCH(A268,'Zutaten'!$A$5:$A$154,0)),INDEX('Zutaten'!$B$5:$B$154,MATCH(A268,'Zutaten'!$A$5:$A$154,0)),IF(ISNUMBER(MATCH(A268,'Grundrezepte'!$H$5:$H$19,0)),INDEX('Grundrezepte'!$I$5:$I$19,MATCH(A268,'Grundrezepte'!$H$5:$H$19,0)),"")))</f>
        <v/>
      </c>
      <c r="D268" s="13" t="str">
        <f>IF(A268="","",IF(ISNUMBER(MATCH(A268,'Zutaten'!$A$5:$A$154,0)),INDEX('Zutaten'!$G$5:$G$154,MATCH(A268,'Zutaten'!$A$5:$A$154,0)),IF(ISNUMBER(MATCH(A268,'Grundrezepte'!$H$5:$H$19,0)),INDEX('Grundrezepte'!$J$5:$J$19,MATCH(A268,'Grundrezepte'!$H$5:$H$19,0)),"")))</f>
        <v/>
      </c>
      <c r="E268" s="15" t="str">
        <f>IF(OR(A268="",NOT(ISNUMBER(B268)),NOT(ISNUMBER(D268))),"",ROUND(B268*D268,2))</f>
        <v/>
      </c>
      <c r="F268" s="10" t="str">
        <f>IF(A268="","",IF(OR(ISNUMBER(MATCH(A268,'Zutaten'!$A$5:$A$154,0)),ISNUMBER(MATCH(A268,'Grundrezepte'!$H$5:$H$19,0))),IF(NOT(ISNUMBER(D268)),"Preis fehlt",IF(NOT(ISNUMBER(B268)),"Menge fehlt",IF(ISNUMBER(MATCH(A268,'Zutaten'!$A$5:$A$154,0)),"",IF(INDEX('Grundrezepte'!$K$5:$K$19,MATCH(A268,'Grundrezepte'!$H$5:$H$19,0))&gt;0,"Grundrezept unvollständig","")))),"nicht gefunden"))</f>
        <v/>
      </c>
      <c r="L268">
        <f>IF(F268="",0,1)</f>
        <v>0</v>
      </c>
    </row>
    <row r="269" spans="1:12" x14ac:dyDescent="0.25">
      <c r="A269" s="5"/>
      <c r="B269" s="12"/>
      <c r="C269" t="str">
        <f>IF(A269="","",IF(ISNUMBER(MATCH(A269,'Zutaten'!$A$5:$A$154,0)),INDEX('Zutaten'!$B$5:$B$154,MATCH(A269,'Zutaten'!$A$5:$A$154,0)),IF(ISNUMBER(MATCH(A269,'Grundrezepte'!$H$5:$H$19,0)),INDEX('Grundrezepte'!$I$5:$I$19,MATCH(A269,'Grundrezepte'!$H$5:$H$19,0)),"")))</f>
        <v/>
      </c>
      <c r="D269" s="13" t="str">
        <f>IF(A269="","",IF(ISNUMBER(MATCH(A269,'Zutaten'!$A$5:$A$154,0)),INDEX('Zutaten'!$G$5:$G$154,MATCH(A269,'Zutaten'!$A$5:$A$154,0)),IF(ISNUMBER(MATCH(A269,'Grundrezepte'!$H$5:$H$19,0)),INDEX('Grundrezepte'!$J$5:$J$19,MATCH(A269,'Grundrezepte'!$H$5:$H$19,0)),"")))</f>
        <v/>
      </c>
      <c r="E269" s="15" t="str">
        <f>IF(OR(A269="",NOT(ISNUMBER(B269)),NOT(ISNUMBER(D269))),"",ROUND(B269*D269,2))</f>
        <v/>
      </c>
      <c r="F269" s="10" t="str">
        <f>IF(A269="","",IF(OR(ISNUMBER(MATCH(A269,'Zutaten'!$A$5:$A$154,0)),ISNUMBER(MATCH(A269,'Grundrezepte'!$H$5:$H$19,0))),IF(NOT(ISNUMBER(D269)),"Preis fehlt",IF(NOT(ISNUMBER(B269)),"Menge fehlt",IF(ISNUMBER(MATCH(A269,'Zutaten'!$A$5:$A$154,0)),"",IF(INDEX('Grundrezepte'!$K$5:$K$19,MATCH(A269,'Grundrezepte'!$H$5:$H$19,0))&gt;0,"Grundrezept unvollständig","")))),"nicht gefunden"))</f>
        <v/>
      </c>
      <c r="L269">
        <f>IF(F269="",0,1)</f>
        <v>0</v>
      </c>
    </row>
    <row r="270" spans="1:12" x14ac:dyDescent="0.25">
      <c r="A270" s="5"/>
      <c r="B270" s="12"/>
      <c r="C270" t="str">
        <f>IF(A270="","",IF(ISNUMBER(MATCH(A270,'Zutaten'!$A$5:$A$154,0)),INDEX('Zutaten'!$B$5:$B$154,MATCH(A270,'Zutaten'!$A$5:$A$154,0)),IF(ISNUMBER(MATCH(A270,'Grundrezepte'!$H$5:$H$19,0)),INDEX('Grundrezepte'!$I$5:$I$19,MATCH(A270,'Grundrezepte'!$H$5:$H$19,0)),"")))</f>
        <v/>
      </c>
      <c r="D270" s="13" t="str">
        <f>IF(A270="","",IF(ISNUMBER(MATCH(A270,'Zutaten'!$A$5:$A$154,0)),INDEX('Zutaten'!$G$5:$G$154,MATCH(A270,'Zutaten'!$A$5:$A$154,0)),IF(ISNUMBER(MATCH(A270,'Grundrezepte'!$H$5:$H$19,0)),INDEX('Grundrezepte'!$J$5:$J$19,MATCH(A270,'Grundrezepte'!$H$5:$H$19,0)),"")))</f>
        <v/>
      </c>
      <c r="E270" s="15" t="str">
        <f>IF(OR(A270="",NOT(ISNUMBER(B270)),NOT(ISNUMBER(D270))),"",ROUND(B270*D270,2))</f>
        <v/>
      </c>
      <c r="F270" s="10" t="str">
        <f>IF(A270="","",IF(OR(ISNUMBER(MATCH(A270,'Zutaten'!$A$5:$A$154,0)),ISNUMBER(MATCH(A270,'Grundrezepte'!$H$5:$H$19,0))),IF(NOT(ISNUMBER(D270)),"Preis fehlt",IF(NOT(ISNUMBER(B270)),"Menge fehlt",IF(ISNUMBER(MATCH(A270,'Zutaten'!$A$5:$A$154,0)),"",IF(INDEX('Grundrezepte'!$K$5:$K$19,MATCH(A270,'Grundrezepte'!$H$5:$H$19,0))&gt;0,"Grundrezept unvollständig","")))),"nicht gefunden"))</f>
        <v/>
      </c>
      <c r="L270">
        <f>IF(F270="",0,1)</f>
        <v>0</v>
      </c>
    </row>
    <row r="271" spans="1:12" x14ac:dyDescent="0.25">
      <c r="A271" s="5"/>
      <c r="B271" s="12"/>
      <c r="C271" t="str">
        <f>IF(A271="","",IF(ISNUMBER(MATCH(A271,'Zutaten'!$A$5:$A$154,0)),INDEX('Zutaten'!$B$5:$B$154,MATCH(A271,'Zutaten'!$A$5:$A$154,0)),IF(ISNUMBER(MATCH(A271,'Grundrezepte'!$H$5:$H$19,0)),INDEX('Grundrezepte'!$I$5:$I$19,MATCH(A271,'Grundrezepte'!$H$5:$H$19,0)),"")))</f>
        <v/>
      </c>
      <c r="D271" s="13" t="str">
        <f>IF(A271="","",IF(ISNUMBER(MATCH(A271,'Zutaten'!$A$5:$A$154,0)),INDEX('Zutaten'!$G$5:$G$154,MATCH(A271,'Zutaten'!$A$5:$A$154,0)),IF(ISNUMBER(MATCH(A271,'Grundrezepte'!$H$5:$H$19,0)),INDEX('Grundrezepte'!$J$5:$J$19,MATCH(A271,'Grundrezepte'!$H$5:$H$19,0)),"")))</f>
        <v/>
      </c>
      <c r="E271" s="15" t="str">
        <f>IF(OR(A271="",NOT(ISNUMBER(B271)),NOT(ISNUMBER(D271))),"",ROUND(B271*D271,2))</f>
        <v/>
      </c>
      <c r="F271" s="10" t="str">
        <f>IF(A271="","",IF(OR(ISNUMBER(MATCH(A271,'Zutaten'!$A$5:$A$154,0)),ISNUMBER(MATCH(A271,'Grundrezepte'!$H$5:$H$19,0))),IF(NOT(ISNUMBER(D271)),"Preis fehlt",IF(NOT(ISNUMBER(B271)),"Menge fehlt",IF(ISNUMBER(MATCH(A271,'Zutaten'!$A$5:$A$154,0)),"",IF(INDEX('Grundrezepte'!$K$5:$K$19,MATCH(A271,'Grundrezepte'!$H$5:$H$19,0))&gt;0,"Grundrezept unvollständig","")))),"nicht gefunden"))</f>
        <v/>
      </c>
      <c r="L271">
        <f>IF(F271="",0,1)</f>
        <v>0</v>
      </c>
    </row>
    <row r="272" spans="1:12" x14ac:dyDescent="0.25">
      <c r="A272" s="5"/>
      <c r="B272" s="12"/>
      <c r="C272" t="str">
        <f>IF(A272="","",IF(ISNUMBER(MATCH(A272,'Zutaten'!$A$5:$A$154,0)),INDEX('Zutaten'!$B$5:$B$154,MATCH(A272,'Zutaten'!$A$5:$A$154,0)),IF(ISNUMBER(MATCH(A272,'Grundrezepte'!$H$5:$H$19,0)),INDEX('Grundrezepte'!$I$5:$I$19,MATCH(A272,'Grundrezepte'!$H$5:$H$19,0)),"")))</f>
        <v/>
      </c>
      <c r="D272" s="13" t="str">
        <f>IF(A272="","",IF(ISNUMBER(MATCH(A272,'Zutaten'!$A$5:$A$154,0)),INDEX('Zutaten'!$G$5:$G$154,MATCH(A272,'Zutaten'!$A$5:$A$154,0)),IF(ISNUMBER(MATCH(A272,'Grundrezepte'!$H$5:$H$19,0)),INDEX('Grundrezepte'!$J$5:$J$19,MATCH(A272,'Grundrezepte'!$H$5:$H$19,0)),"")))</f>
        <v/>
      </c>
      <c r="E272" s="15" t="str">
        <f>IF(OR(A272="",NOT(ISNUMBER(B272)),NOT(ISNUMBER(D272))),"",ROUND(B272*D272,2))</f>
        <v/>
      </c>
      <c r="F272" s="10" t="str">
        <f>IF(A272="","",IF(OR(ISNUMBER(MATCH(A272,'Zutaten'!$A$5:$A$154,0)),ISNUMBER(MATCH(A272,'Grundrezepte'!$H$5:$H$19,0))),IF(NOT(ISNUMBER(D272)),"Preis fehlt",IF(NOT(ISNUMBER(B272)),"Menge fehlt",IF(ISNUMBER(MATCH(A272,'Zutaten'!$A$5:$A$154,0)),"",IF(INDEX('Grundrezepte'!$K$5:$K$19,MATCH(A272,'Grundrezepte'!$H$5:$H$19,0))&gt;0,"Grundrezept unvollständig","")))),"nicht gefunden"))</f>
        <v/>
      </c>
      <c r="L272">
        <f>IF(F272="",0,1)</f>
        <v>0</v>
      </c>
    </row>
    <row r="273" spans="1:12" x14ac:dyDescent="0.25">
      <c r="A273" s="5"/>
      <c r="B273" s="12"/>
      <c r="C273" t="str">
        <f>IF(A273="","",IF(ISNUMBER(MATCH(A273,'Zutaten'!$A$5:$A$154,0)),INDEX('Zutaten'!$B$5:$B$154,MATCH(A273,'Zutaten'!$A$5:$A$154,0)),IF(ISNUMBER(MATCH(A273,'Grundrezepte'!$H$5:$H$19,0)),INDEX('Grundrezepte'!$I$5:$I$19,MATCH(A273,'Grundrezepte'!$H$5:$H$19,0)),"")))</f>
        <v/>
      </c>
      <c r="D273" s="13" t="str">
        <f>IF(A273="","",IF(ISNUMBER(MATCH(A273,'Zutaten'!$A$5:$A$154,0)),INDEX('Zutaten'!$G$5:$G$154,MATCH(A273,'Zutaten'!$A$5:$A$154,0)),IF(ISNUMBER(MATCH(A273,'Grundrezepte'!$H$5:$H$19,0)),INDEX('Grundrezepte'!$J$5:$J$19,MATCH(A273,'Grundrezepte'!$H$5:$H$19,0)),"")))</f>
        <v/>
      </c>
      <c r="E273" s="15" t="str">
        <f>IF(OR(A273="",NOT(ISNUMBER(B273)),NOT(ISNUMBER(D273))),"",ROUND(B273*D273,2))</f>
        <v/>
      </c>
      <c r="F273" s="10" t="str">
        <f>IF(A273="","",IF(OR(ISNUMBER(MATCH(A273,'Zutaten'!$A$5:$A$154,0)),ISNUMBER(MATCH(A273,'Grundrezepte'!$H$5:$H$19,0))),IF(NOT(ISNUMBER(D273)),"Preis fehlt",IF(NOT(ISNUMBER(B273)),"Menge fehlt",IF(ISNUMBER(MATCH(A273,'Zutaten'!$A$5:$A$154,0)),"",IF(INDEX('Grundrezepte'!$K$5:$K$19,MATCH(A273,'Grundrezepte'!$H$5:$H$19,0))&gt;0,"Grundrezept unvollständig","")))),"nicht gefunden"))</f>
        <v/>
      </c>
      <c r="L273">
        <f>IF(F273="",0,1)</f>
        <v>0</v>
      </c>
    </row>
    <row r="274" spans="1:12" x14ac:dyDescent="0.25">
      <c r="A274" s="5"/>
      <c r="B274" s="12"/>
      <c r="C274" t="str">
        <f>IF(A274="","",IF(ISNUMBER(MATCH(A274,'Zutaten'!$A$5:$A$154,0)),INDEX('Zutaten'!$B$5:$B$154,MATCH(A274,'Zutaten'!$A$5:$A$154,0)),IF(ISNUMBER(MATCH(A274,'Grundrezepte'!$H$5:$H$19,0)),INDEX('Grundrezepte'!$I$5:$I$19,MATCH(A274,'Grundrezepte'!$H$5:$H$19,0)),"")))</f>
        <v/>
      </c>
      <c r="D274" s="13" t="str">
        <f>IF(A274="","",IF(ISNUMBER(MATCH(A274,'Zutaten'!$A$5:$A$154,0)),INDEX('Zutaten'!$G$5:$G$154,MATCH(A274,'Zutaten'!$A$5:$A$154,0)),IF(ISNUMBER(MATCH(A274,'Grundrezepte'!$H$5:$H$19,0)),INDEX('Grundrezepte'!$J$5:$J$19,MATCH(A274,'Grundrezepte'!$H$5:$H$19,0)),"")))</f>
        <v/>
      </c>
      <c r="E274" s="15" t="str">
        <f>IF(OR(A274="",NOT(ISNUMBER(B274)),NOT(ISNUMBER(D274))),"",ROUND(B274*D274,2))</f>
        <v/>
      </c>
      <c r="F274" s="10" t="str">
        <f>IF(A274="","",IF(OR(ISNUMBER(MATCH(A274,'Zutaten'!$A$5:$A$154,0)),ISNUMBER(MATCH(A274,'Grundrezepte'!$H$5:$H$19,0))),IF(NOT(ISNUMBER(D274)),"Preis fehlt",IF(NOT(ISNUMBER(B274)),"Menge fehlt",IF(ISNUMBER(MATCH(A274,'Zutaten'!$A$5:$A$154,0)),"",IF(INDEX('Grundrezepte'!$K$5:$K$19,MATCH(A274,'Grundrezepte'!$H$5:$H$19,0))&gt;0,"Grundrezept unvollständig","")))),"nicht gefunden"))</f>
        <v/>
      </c>
      <c r="L274">
        <f>IF(F274="",0,1)</f>
        <v>0</v>
      </c>
    </row>
    <row r="275" spans="1:12" x14ac:dyDescent="0.25">
      <c r="A275" s="5"/>
      <c r="B275" s="12"/>
      <c r="C275" t="str">
        <f>IF(A275="","",IF(ISNUMBER(MATCH(A275,'Zutaten'!$A$5:$A$154,0)),INDEX('Zutaten'!$B$5:$B$154,MATCH(A275,'Zutaten'!$A$5:$A$154,0)),IF(ISNUMBER(MATCH(A275,'Grundrezepte'!$H$5:$H$19,0)),INDEX('Grundrezepte'!$I$5:$I$19,MATCH(A275,'Grundrezepte'!$H$5:$H$19,0)),"")))</f>
        <v/>
      </c>
      <c r="D275" s="13" t="str">
        <f>IF(A275="","",IF(ISNUMBER(MATCH(A275,'Zutaten'!$A$5:$A$154,0)),INDEX('Zutaten'!$G$5:$G$154,MATCH(A275,'Zutaten'!$A$5:$A$154,0)),IF(ISNUMBER(MATCH(A275,'Grundrezepte'!$H$5:$H$19,0)),INDEX('Grundrezepte'!$J$5:$J$19,MATCH(A275,'Grundrezepte'!$H$5:$H$19,0)),"")))</f>
        <v/>
      </c>
      <c r="E275" s="15" t="str">
        <f>IF(OR(A275="",NOT(ISNUMBER(B275)),NOT(ISNUMBER(D275))),"",ROUND(B275*D275,2))</f>
        <v/>
      </c>
      <c r="F275" s="10" t="str">
        <f>IF(A275="","",IF(OR(ISNUMBER(MATCH(A275,'Zutaten'!$A$5:$A$154,0)),ISNUMBER(MATCH(A275,'Grundrezepte'!$H$5:$H$19,0))),IF(NOT(ISNUMBER(D275)),"Preis fehlt",IF(NOT(ISNUMBER(B275)),"Menge fehlt",IF(ISNUMBER(MATCH(A275,'Zutaten'!$A$5:$A$154,0)),"",IF(INDEX('Grundrezepte'!$K$5:$K$19,MATCH(A275,'Grundrezepte'!$H$5:$H$19,0))&gt;0,"Grundrezept unvollständig","")))),"nicht gefunden"))</f>
        <v/>
      </c>
      <c r="L275">
        <f>IF(F275="",0,1)</f>
        <v>0</v>
      </c>
    </row>
    <row r="276" spans="1:12" x14ac:dyDescent="0.25">
      <c r="A276" s="5"/>
      <c r="B276" s="12"/>
      <c r="C276" t="str">
        <f>IF(A276="","",IF(ISNUMBER(MATCH(A276,'Zutaten'!$A$5:$A$154,0)),INDEX('Zutaten'!$B$5:$B$154,MATCH(A276,'Zutaten'!$A$5:$A$154,0)),IF(ISNUMBER(MATCH(A276,'Grundrezepte'!$H$5:$H$19,0)),INDEX('Grundrezepte'!$I$5:$I$19,MATCH(A276,'Grundrezepte'!$H$5:$H$19,0)),"")))</f>
        <v/>
      </c>
      <c r="D276" s="13" t="str">
        <f>IF(A276="","",IF(ISNUMBER(MATCH(A276,'Zutaten'!$A$5:$A$154,0)),INDEX('Zutaten'!$G$5:$G$154,MATCH(A276,'Zutaten'!$A$5:$A$154,0)),IF(ISNUMBER(MATCH(A276,'Grundrezepte'!$H$5:$H$19,0)),INDEX('Grundrezepte'!$J$5:$J$19,MATCH(A276,'Grundrezepte'!$H$5:$H$19,0)),"")))</f>
        <v/>
      </c>
      <c r="E276" s="15" t="str">
        <f>IF(OR(A276="",NOT(ISNUMBER(B276)),NOT(ISNUMBER(D276))),"",ROUND(B276*D276,2))</f>
        <v/>
      </c>
      <c r="F276" s="10" t="str">
        <f>IF(A276="","",IF(OR(ISNUMBER(MATCH(A276,'Zutaten'!$A$5:$A$154,0)),ISNUMBER(MATCH(A276,'Grundrezepte'!$H$5:$H$19,0))),IF(NOT(ISNUMBER(D276)),"Preis fehlt",IF(NOT(ISNUMBER(B276)),"Menge fehlt",IF(ISNUMBER(MATCH(A276,'Zutaten'!$A$5:$A$154,0)),"",IF(INDEX('Grundrezepte'!$K$5:$K$19,MATCH(A276,'Grundrezepte'!$H$5:$H$19,0))&gt;0,"Grundrezept unvollständig","")))),"nicht gefunden"))</f>
        <v/>
      </c>
      <c r="L276">
        <f>IF(F276="",0,1)</f>
        <v>0</v>
      </c>
    </row>
    <row r="277" spans="1:12" x14ac:dyDescent="0.25">
      <c r="A277" s="5"/>
      <c r="B277" s="12"/>
      <c r="C277" t="str">
        <f>IF(A277="","",IF(ISNUMBER(MATCH(A277,'Zutaten'!$A$5:$A$154,0)),INDEX('Zutaten'!$B$5:$B$154,MATCH(A277,'Zutaten'!$A$5:$A$154,0)),IF(ISNUMBER(MATCH(A277,'Grundrezepte'!$H$5:$H$19,0)),INDEX('Grundrezepte'!$I$5:$I$19,MATCH(A277,'Grundrezepte'!$H$5:$H$19,0)),"")))</f>
        <v/>
      </c>
      <c r="D277" s="13" t="str">
        <f>IF(A277="","",IF(ISNUMBER(MATCH(A277,'Zutaten'!$A$5:$A$154,0)),INDEX('Zutaten'!$G$5:$G$154,MATCH(A277,'Zutaten'!$A$5:$A$154,0)),IF(ISNUMBER(MATCH(A277,'Grundrezepte'!$H$5:$H$19,0)),INDEX('Grundrezepte'!$J$5:$J$19,MATCH(A277,'Grundrezepte'!$H$5:$H$19,0)),"")))</f>
        <v/>
      </c>
      <c r="E277" s="15" t="str">
        <f>IF(OR(A277="",NOT(ISNUMBER(B277)),NOT(ISNUMBER(D277))),"",ROUND(B277*D277,2))</f>
        <v/>
      </c>
      <c r="F277" s="10" t="str">
        <f>IF(A277="","",IF(OR(ISNUMBER(MATCH(A277,'Zutaten'!$A$5:$A$154,0)),ISNUMBER(MATCH(A277,'Grundrezepte'!$H$5:$H$19,0))),IF(NOT(ISNUMBER(D277)),"Preis fehlt",IF(NOT(ISNUMBER(B277)),"Menge fehlt",IF(ISNUMBER(MATCH(A277,'Zutaten'!$A$5:$A$154,0)),"",IF(INDEX('Grundrezepte'!$K$5:$K$19,MATCH(A277,'Grundrezepte'!$H$5:$H$19,0))&gt;0,"Grundrezept unvollständig","")))),"nicht gefunden"))</f>
        <v/>
      </c>
      <c r="L277">
        <f>IF(F277="",0,1)</f>
        <v>0</v>
      </c>
    </row>
    <row r="278" spans="1:12" x14ac:dyDescent="0.25">
      <c r="A278" s="5"/>
      <c r="B278" s="12"/>
      <c r="C278" t="str">
        <f>IF(A278="","",IF(ISNUMBER(MATCH(A278,'Zutaten'!$A$5:$A$154,0)),INDEX('Zutaten'!$B$5:$B$154,MATCH(A278,'Zutaten'!$A$5:$A$154,0)),IF(ISNUMBER(MATCH(A278,'Grundrezepte'!$H$5:$H$19,0)),INDEX('Grundrezepte'!$I$5:$I$19,MATCH(A278,'Grundrezepte'!$H$5:$H$19,0)),"")))</f>
        <v/>
      </c>
      <c r="D278" s="13" t="str">
        <f>IF(A278="","",IF(ISNUMBER(MATCH(A278,'Zutaten'!$A$5:$A$154,0)),INDEX('Zutaten'!$G$5:$G$154,MATCH(A278,'Zutaten'!$A$5:$A$154,0)),IF(ISNUMBER(MATCH(A278,'Grundrezepte'!$H$5:$H$19,0)),INDEX('Grundrezepte'!$J$5:$J$19,MATCH(A278,'Grundrezepte'!$H$5:$H$19,0)),"")))</f>
        <v/>
      </c>
      <c r="E278" s="15" t="str">
        <f>IF(OR(A278="",NOT(ISNUMBER(B278)),NOT(ISNUMBER(D278))),"",ROUND(B278*D278,2))</f>
        <v/>
      </c>
      <c r="F278" s="10" t="str">
        <f>IF(A278="","",IF(OR(ISNUMBER(MATCH(A278,'Zutaten'!$A$5:$A$154,0)),ISNUMBER(MATCH(A278,'Grundrezepte'!$H$5:$H$19,0))),IF(NOT(ISNUMBER(D278)),"Preis fehlt",IF(NOT(ISNUMBER(B278)),"Menge fehlt",IF(ISNUMBER(MATCH(A278,'Zutaten'!$A$5:$A$154,0)),"",IF(INDEX('Grundrezepte'!$K$5:$K$19,MATCH(A278,'Grundrezepte'!$H$5:$H$19,0))&gt;0,"Grundrezept unvollständig","")))),"nicht gefunden"))</f>
        <v/>
      </c>
      <c r="L278">
        <f>IF(F278="",0,1)</f>
        <v>0</v>
      </c>
    </row>
    <row r="279" spans="1:12" x14ac:dyDescent="0.25">
      <c r="A279" s="5"/>
      <c r="B279" s="12"/>
      <c r="C279" t="str">
        <f>IF(A279="","",IF(ISNUMBER(MATCH(A279,'Zutaten'!$A$5:$A$154,0)),INDEX('Zutaten'!$B$5:$B$154,MATCH(A279,'Zutaten'!$A$5:$A$154,0)),IF(ISNUMBER(MATCH(A279,'Grundrezepte'!$H$5:$H$19,0)),INDEX('Grundrezepte'!$I$5:$I$19,MATCH(A279,'Grundrezepte'!$H$5:$H$19,0)),"")))</f>
        <v/>
      </c>
      <c r="D279" s="13" t="str">
        <f>IF(A279="","",IF(ISNUMBER(MATCH(A279,'Zutaten'!$A$5:$A$154,0)),INDEX('Zutaten'!$G$5:$G$154,MATCH(A279,'Zutaten'!$A$5:$A$154,0)),IF(ISNUMBER(MATCH(A279,'Grundrezepte'!$H$5:$H$19,0)),INDEX('Grundrezepte'!$J$5:$J$19,MATCH(A279,'Grundrezepte'!$H$5:$H$19,0)),"")))</f>
        <v/>
      </c>
      <c r="E279" s="15" t="str">
        <f>IF(OR(A279="",NOT(ISNUMBER(B279)),NOT(ISNUMBER(D279))),"",ROUND(B279*D279,2))</f>
        <v/>
      </c>
      <c r="F279" s="10" t="str">
        <f>IF(A279="","",IF(OR(ISNUMBER(MATCH(A279,'Zutaten'!$A$5:$A$154,0)),ISNUMBER(MATCH(A279,'Grundrezepte'!$H$5:$H$19,0))),IF(NOT(ISNUMBER(D279)),"Preis fehlt",IF(NOT(ISNUMBER(B279)),"Menge fehlt",IF(ISNUMBER(MATCH(A279,'Zutaten'!$A$5:$A$154,0)),"",IF(INDEX('Grundrezepte'!$K$5:$K$19,MATCH(A279,'Grundrezepte'!$H$5:$H$19,0))&gt;0,"Grundrezept unvollständig","")))),"nicht gefunden"))</f>
        <v/>
      </c>
      <c r="L279">
        <f>IF(F279="",0,1)</f>
        <v>0</v>
      </c>
    </row>
    <row r="280" spans="1:12" x14ac:dyDescent="0.25">
      <c r="A280" s="5"/>
      <c r="B280" s="12"/>
      <c r="C280" t="str">
        <f>IF(A280="","",IF(ISNUMBER(MATCH(A280,'Zutaten'!$A$5:$A$154,0)),INDEX('Zutaten'!$B$5:$B$154,MATCH(A280,'Zutaten'!$A$5:$A$154,0)),IF(ISNUMBER(MATCH(A280,'Grundrezepte'!$H$5:$H$19,0)),INDEX('Grundrezepte'!$I$5:$I$19,MATCH(A280,'Grundrezepte'!$H$5:$H$19,0)),"")))</f>
        <v/>
      </c>
      <c r="D280" s="13" t="str">
        <f>IF(A280="","",IF(ISNUMBER(MATCH(A280,'Zutaten'!$A$5:$A$154,0)),INDEX('Zutaten'!$G$5:$G$154,MATCH(A280,'Zutaten'!$A$5:$A$154,0)),IF(ISNUMBER(MATCH(A280,'Grundrezepte'!$H$5:$H$19,0)),INDEX('Grundrezepte'!$J$5:$J$19,MATCH(A280,'Grundrezepte'!$H$5:$H$19,0)),"")))</f>
        <v/>
      </c>
      <c r="E280" s="15" t="str">
        <f>IF(OR(A280="",NOT(ISNUMBER(B280)),NOT(ISNUMBER(D280))),"",ROUND(B280*D280,2))</f>
        <v/>
      </c>
      <c r="F280" s="10" t="str">
        <f>IF(A280="","",IF(OR(ISNUMBER(MATCH(A280,'Zutaten'!$A$5:$A$154,0)),ISNUMBER(MATCH(A280,'Grundrezepte'!$H$5:$H$19,0))),IF(NOT(ISNUMBER(D280)),"Preis fehlt",IF(NOT(ISNUMBER(B280)),"Menge fehlt",IF(ISNUMBER(MATCH(A280,'Zutaten'!$A$5:$A$154,0)),"",IF(INDEX('Grundrezepte'!$K$5:$K$19,MATCH(A280,'Grundrezepte'!$H$5:$H$19,0))&gt;0,"Grundrezept unvollständig","")))),"nicht gefunden"))</f>
        <v/>
      </c>
      <c r="L280">
        <f>IF(F280="",0,1)</f>
        <v>0</v>
      </c>
    </row>
    <row r="281" spans="1:12" x14ac:dyDescent="0.25">
      <c r="A281" s="5"/>
      <c r="B281" s="12"/>
      <c r="C281" t="str">
        <f>IF(A281="","",IF(ISNUMBER(MATCH(A281,'Zutaten'!$A$5:$A$154,0)),INDEX('Zutaten'!$B$5:$B$154,MATCH(A281,'Zutaten'!$A$5:$A$154,0)),IF(ISNUMBER(MATCH(A281,'Grundrezepte'!$H$5:$H$19,0)),INDEX('Grundrezepte'!$I$5:$I$19,MATCH(A281,'Grundrezepte'!$H$5:$H$19,0)),"")))</f>
        <v/>
      </c>
      <c r="D281" s="13" t="str">
        <f>IF(A281="","",IF(ISNUMBER(MATCH(A281,'Zutaten'!$A$5:$A$154,0)),INDEX('Zutaten'!$G$5:$G$154,MATCH(A281,'Zutaten'!$A$5:$A$154,0)),IF(ISNUMBER(MATCH(A281,'Grundrezepte'!$H$5:$H$19,0)),INDEX('Grundrezepte'!$J$5:$J$19,MATCH(A281,'Grundrezepte'!$H$5:$H$19,0)),"")))</f>
        <v/>
      </c>
      <c r="E281" s="15" t="str">
        <f>IF(OR(A281="",NOT(ISNUMBER(B281)),NOT(ISNUMBER(D281))),"",ROUND(B281*D281,2))</f>
        <v/>
      </c>
      <c r="F281" s="10" t="str">
        <f>IF(A281="","",IF(OR(ISNUMBER(MATCH(A281,'Zutaten'!$A$5:$A$154,0)),ISNUMBER(MATCH(A281,'Grundrezepte'!$H$5:$H$19,0))),IF(NOT(ISNUMBER(D281)),"Preis fehlt",IF(NOT(ISNUMBER(B281)),"Menge fehlt",IF(ISNUMBER(MATCH(A281,'Zutaten'!$A$5:$A$154,0)),"",IF(INDEX('Grundrezepte'!$K$5:$K$19,MATCH(A281,'Grundrezepte'!$H$5:$H$19,0))&gt;0,"Grundrezept unvollständig","")))),"nicht gefunden"))</f>
        <v/>
      </c>
      <c r="L281">
        <f>IF(F281="",0,1)</f>
        <v>0</v>
      </c>
    </row>
    <row r="282" spans="1:5" x14ac:dyDescent="0.25">
      <c r="A282" s="16" t="s">
        <v>47</v>
      </c>
      <c r="E282" s="9" t="str">
        <f>IF(A265="","",ROUND(SUM(E267:E281),2))</f>
        <v/>
      </c>
    </row>
    <row r="283" spans="1:5" x14ac:dyDescent="0.25">
      <c r="A283" s="16" t="s">
        <v>50</v>
      </c>
      <c r="E283" s="9" t="str">
        <f>IF(OR(A265="",NOT(ISNUMBER(C265))),"",IF(C265&lt;=0,"",ROUND(E282/C265,2)))</f>
        <v/>
      </c>
    </row>
    <row r="285" spans="1:5" x14ac:dyDescent="0.25">
      <c r="A285" s="11"/>
      <c r="B285" s="2" t="s">
        <v>52</v>
      </c>
      <c r="C285" s="5"/>
      <c r="D285" s="2" t="str">
        <f>IF(C285=1,"Portion","Portionen")</f>
        <v>Portionen</v>
      </c>
      <c r="E285" s="10" t="str">
        <f>IF(A285="","",IF(COUNTIF($H$5:$H$34,A285)&gt;1,"Name doppelt, nur der erste zählt",IF(NOT(ISNUMBER(C285)),"«ergibt … Portionen» fehlt",IF(C285&lt;=0,"«ergibt … Portionen» fehlt",IF(SUM(L287:L301)&gt;0,"Zeilen mit Hinweis prüfen","")))))</f>
        <v/>
      </c>
    </row>
    <row r="286" spans="1:6" x14ac:dyDescent="0.25">
      <c r="A286" s="4" t="s">
        <v>43</v>
      </c>
      <c r="B286" s="4" t="s">
        <v>44</v>
      </c>
      <c r="C286" s="4" t="s">
        <v>18</v>
      </c>
      <c r="D286" s="4" t="s">
        <v>45</v>
      </c>
      <c r="E286" s="4" t="s">
        <v>46</v>
      </c>
      <c r="F286" s="4" t="s">
        <v>24</v>
      </c>
    </row>
    <row r="287" spans="1:12" x14ac:dyDescent="0.25">
      <c r="A287" s="5"/>
      <c r="B287" s="12"/>
      <c r="C287" t="str">
        <f>IF(A287="","",IF(ISNUMBER(MATCH(A287,'Zutaten'!$A$5:$A$154,0)),INDEX('Zutaten'!$B$5:$B$154,MATCH(A287,'Zutaten'!$A$5:$A$154,0)),IF(ISNUMBER(MATCH(A287,'Grundrezepte'!$H$5:$H$19,0)),INDEX('Grundrezepte'!$I$5:$I$19,MATCH(A287,'Grundrezepte'!$H$5:$H$19,0)),"")))</f>
        <v/>
      </c>
      <c r="D287" s="13" t="str">
        <f>IF(A287="","",IF(ISNUMBER(MATCH(A287,'Zutaten'!$A$5:$A$154,0)),INDEX('Zutaten'!$G$5:$G$154,MATCH(A287,'Zutaten'!$A$5:$A$154,0)),IF(ISNUMBER(MATCH(A287,'Grundrezepte'!$H$5:$H$19,0)),INDEX('Grundrezepte'!$J$5:$J$19,MATCH(A287,'Grundrezepte'!$H$5:$H$19,0)),"")))</f>
        <v/>
      </c>
      <c r="E287" s="15" t="str">
        <f>IF(OR(A287="",NOT(ISNUMBER(B287)),NOT(ISNUMBER(D287))),"",ROUND(B287*D287,2))</f>
        <v/>
      </c>
      <c r="F287" s="10" t="str">
        <f>IF(A287="","",IF(OR(ISNUMBER(MATCH(A287,'Zutaten'!$A$5:$A$154,0)),ISNUMBER(MATCH(A287,'Grundrezepte'!$H$5:$H$19,0))),IF(NOT(ISNUMBER(D287)),"Preis fehlt",IF(NOT(ISNUMBER(B287)),"Menge fehlt",IF(ISNUMBER(MATCH(A287,'Zutaten'!$A$5:$A$154,0)),"",IF(INDEX('Grundrezepte'!$K$5:$K$19,MATCH(A287,'Grundrezepte'!$H$5:$H$19,0))&gt;0,"Grundrezept unvollständig","")))),"nicht gefunden"))</f>
        <v/>
      </c>
      <c r="L287">
        <f>IF(F287="",0,1)</f>
        <v>0</v>
      </c>
    </row>
    <row r="288" spans="1:12" x14ac:dyDescent="0.25">
      <c r="A288" s="5"/>
      <c r="B288" s="12"/>
      <c r="C288" t="str">
        <f>IF(A288="","",IF(ISNUMBER(MATCH(A288,'Zutaten'!$A$5:$A$154,0)),INDEX('Zutaten'!$B$5:$B$154,MATCH(A288,'Zutaten'!$A$5:$A$154,0)),IF(ISNUMBER(MATCH(A288,'Grundrezepte'!$H$5:$H$19,0)),INDEX('Grundrezepte'!$I$5:$I$19,MATCH(A288,'Grundrezepte'!$H$5:$H$19,0)),"")))</f>
        <v/>
      </c>
      <c r="D288" s="13" t="str">
        <f>IF(A288="","",IF(ISNUMBER(MATCH(A288,'Zutaten'!$A$5:$A$154,0)),INDEX('Zutaten'!$G$5:$G$154,MATCH(A288,'Zutaten'!$A$5:$A$154,0)),IF(ISNUMBER(MATCH(A288,'Grundrezepte'!$H$5:$H$19,0)),INDEX('Grundrezepte'!$J$5:$J$19,MATCH(A288,'Grundrezepte'!$H$5:$H$19,0)),"")))</f>
        <v/>
      </c>
      <c r="E288" s="15" t="str">
        <f>IF(OR(A288="",NOT(ISNUMBER(B288)),NOT(ISNUMBER(D288))),"",ROUND(B288*D288,2))</f>
        <v/>
      </c>
      <c r="F288" s="10" t="str">
        <f>IF(A288="","",IF(OR(ISNUMBER(MATCH(A288,'Zutaten'!$A$5:$A$154,0)),ISNUMBER(MATCH(A288,'Grundrezepte'!$H$5:$H$19,0))),IF(NOT(ISNUMBER(D288)),"Preis fehlt",IF(NOT(ISNUMBER(B288)),"Menge fehlt",IF(ISNUMBER(MATCH(A288,'Zutaten'!$A$5:$A$154,0)),"",IF(INDEX('Grundrezepte'!$K$5:$K$19,MATCH(A288,'Grundrezepte'!$H$5:$H$19,0))&gt;0,"Grundrezept unvollständig","")))),"nicht gefunden"))</f>
        <v/>
      </c>
      <c r="L288">
        <f>IF(F288="",0,1)</f>
        <v>0</v>
      </c>
    </row>
    <row r="289" spans="1:12" x14ac:dyDescent="0.25">
      <c r="A289" s="5"/>
      <c r="B289" s="12"/>
      <c r="C289" t="str">
        <f>IF(A289="","",IF(ISNUMBER(MATCH(A289,'Zutaten'!$A$5:$A$154,0)),INDEX('Zutaten'!$B$5:$B$154,MATCH(A289,'Zutaten'!$A$5:$A$154,0)),IF(ISNUMBER(MATCH(A289,'Grundrezepte'!$H$5:$H$19,0)),INDEX('Grundrezepte'!$I$5:$I$19,MATCH(A289,'Grundrezepte'!$H$5:$H$19,0)),"")))</f>
        <v/>
      </c>
      <c r="D289" s="13" t="str">
        <f>IF(A289="","",IF(ISNUMBER(MATCH(A289,'Zutaten'!$A$5:$A$154,0)),INDEX('Zutaten'!$G$5:$G$154,MATCH(A289,'Zutaten'!$A$5:$A$154,0)),IF(ISNUMBER(MATCH(A289,'Grundrezepte'!$H$5:$H$19,0)),INDEX('Grundrezepte'!$J$5:$J$19,MATCH(A289,'Grundrezepte'!$H$5:$H$19,0)),"")))</f>
        <v/>
      </c>
      <c r="E289" s="15" t="str">
        <f>IF(OR(A289="",NOT(ISNUMBER(B289)),NOT(ISNUMBER(D289))),"",ROUND(B289*D289,2))</f>
        <v/>
      </c>
      <c r="F289" s="10" t="str">
        <f>IF(A289="","",IF(OR(ISNUMBER(MATCH(A289,'Zutaten'!$A$5:$A$154,0)),ISNUMBER(MATCH(A289,'Grundrezepte'!$H$5:$H$19,0))),IF(NOT(ISNUMBER(D289)),"Preis fehlt",IF(NOT(ISNUMBER(B289)),"Menge fehlt",IF(ISNUMBER(MATCH(A289,'Zutaten'!$A$5:$A$154,0)),"",IF(INDEX('Grundrezepte'!$K$5:$K$19,MATCH(A289,'Grundrezepte'!$H$5:$H$19,0))&gt;0,"Grundrezept unvollständig","")))),"nicht gefunden"))</f>
        <v/>
      </c>
      <c r="L289">
        <f>IF(F289="",0,1)</f>
        <v>0</v>
      </c>
    </row>
    <row r="290" spans="1:12" x14ac:dyDescent="0.25">
      <c r="A290" s="5"/>
      <c r="B290" s="12"/>
      <c r="C290" t="str">
        <f>IF(A290="","",IF(ISNUMBER(MATCH(A290,'Zutaten'!$A$5:$A$154,0)),INDEX('Zutaten'!$B$5:$B$154,MATCH(A290,'Zutaten'!$A$5:$A$154,0)),IF(ISNUMBER(MATCH(A290,'Grundrezepte'!$H$5:$H$19,0)),INDEX('Grundrezepte'!$I$5:$I$19,MATCH(A290,'Grundrezepte'!$H$5:$H$19,0)),"")))</f>
        <v/>
      </c>
      <c r="D290" s="13" t="str">
        <f>IF(A290="","",IF(ISNUMBER(MATCH(A290,'Zutaten'!$A$5:$A$154,0)),INDEX('Zutaten'!$G$5:$G$154,MATCH(A290,'Zutaten'!$A$5:$A$154,0)),IF(ISNUMBER(MATCH(A290,'Grundrezepte'!$H$5:$H$19,0)),INDEX('Grundrezepte'!$J$5:$J$19,MATCH(A290,'Grundrezepte'!$H$5:$H$19,0)),"")))</f>
        <v/>
      </c>
      <c r="E290" s="15" t="str">
        <f>IF(OR(A290="",NOT(ISNUMBER(B290)),NOT(ISNUMBER(D290))),"",ROUND(B290*D290,2))</f>
        <v/>
      </c>
      <c r="F290" s="10" t="str">
        <f>IF(A290="","",IF(OR(ISNUMBER(MATCH(A290,'Zutaten'!$A$5:$A$154,0)),ISNUMBER(MATCH(A290,'Grundrezepte'!$H$5:$H$19,0))),IF(NOT(ISNUMBER(D290)),"Preis fehlt",IF(NOT(ISNUMBER(B290)),"Menge fehlt",IF(ISNUMBER(MATCH(A290,'Zutaten'!$A$5:$A$154,0)),"",IF(INDEX('Grundrezepte'!$K$5:$K$19,MATCH(A290,'Grundrezepte'!$H$5:$H$19,0))&gt;0,"Grundrezept unvollständig","")))),"nicht gefunden"))</f>
        <v/>
      </c>
      <c r="L290">
        <f>IF(F290="",0,1)</f>
        <v>0</v>
      </c>
    </row>
    <row r="291" spans="1:12" x14ac:dyDescent="0.25">
      <c r="A291" s="5"/>
      <c r="B291" s="12"/>
      <c r="C291" t="str">
        <f>IF(A291="","",IF(ISNUMBER(MATCH(A291,'Zutaten'!$A$5:$A$154,0)),INDEX('Zutaten'!$B$5:$B$154,MATCH(A291,'Zutaten'!$A$5:$A$154,0)),IF(ISNUMBER(MATCH(A291,'Grundrezepte'!$H$5:$H$19,0)),INDEX('Grundrezepte'!$I$5:$I$19,MATCH(A291,'Grundrezepte'!$H$5:$H$19,0)),"")))</f>
        <v/>
      </c>
      <c r="D291" s="13" t="str">
        <f>IF(A291="","",IF(ISNUMBER(MATCH(A291,'Zutaten'!$A$5:$A$154,0)),INDEX('Zutaten'!$G$5:$G$154,MATCH(A291,'Zutaten'!$A$5:$A$154,0)),IF(ISNUMBER(MATCH(A291,'Grundrezepte'!$H$5:$H$19,0)),INDEX('Grundrezepte'!$J$5:$J$19,MATCH(A291,'Grundrezepte'!$H$5:$H$19,0)),"")))</f>
        <v/>
      </c>
      <c r="E291" s="15" t="str">
        <f>IF(OR(A291="",NOT(ISNUMBER(B291)),NOT(ISNUMBER(D291))),"",ROUND(B291*D291,2))</f>
        <v/>
      </c>
      <c r="F291" s="10" t="str">
        <f>IF(A291="","",IF(OR(ISNUMBER(MATCH(A291,'Zutaten'!$A$5:$A$154,0)),ISNUMBER(MATCH(A291,'Grundrezepte'!$H$5:$H$19,0))),IF(NOT(ISNUMBER(D291)),"Preis fehlt",IF(NOT(ISNUMBER(B291)),"Menge fehlt",IF(ISNUMBER(MATCH(A291,'Zutaten'!$A$5:$A$154,0)),"",IF(INDEX('Grundrezepte'!$K$5:$K$19,MATCH(A291,'Grundrezepte'!$H$5:$H$19,0))&gt;0,"Grundrezept unvollständig","")))),"nicht gefunden"))</f>
        <v/>
      </c>
      <c r="L291">
        <f>IF(F291="",0,1)</f>
        <v>0</v>
      </c>
    </row>
    <row r="292" spans="1:12" x14ac:dyDescent="0.25">
      <c r="A292" s="5"/>
      <c r="B292" s="12"/>
      <c r="C292" t="str">
        <f>IF(A292="","",IF(ISNUMBER(MATCH(A292,'Zutaten'!$A$5:$A$154,0)),INDEX('Zutaten'!$B$5:$B$154,MATCH(A292,'Zutaten'!$A$5:$A$154,0)),IF(ISNUMBER(MATCH(A292,'Grundrezepte'!$H$5:$H$19,0)),INDEX('Grundrezepte'!$I$5:$I$19,MATCH(A292,'Grundrezepte'!$H$5:$H$19,0)),"")))</f>
        <v/>
      </c>
      <c r="D292" s="13" t="str">
        <f>IF(A292="","",IF(ISNUMBER(MATCH(A292,'Zutaten'!$A$5:$A$154,0)),INDEX('Zutaten'!$G$5:$G$154,MATCH(A292,'Zutaten'!$A$5:$A$154,0)),IF(ISNUMBER(MATCH(A292,'Grundrezepte'!$H$5:$H$19,0)),INDEX('Grundrezepte'!$J$5:$J$19,MATCH(A292,'Grundrezepte'!$H$5:$H$19,0)),"")))</f>
        <v/>
      </c>
      <c r="E292" s="15" t="str">
        <f>IF(OR(A292="",NOT(ISNUMBER(B292)),NOT(ISNUMBER(D292))),"",ROUND(B292*D292,2))</f>
        <v/>
      </c>
      <c r="F292" s="10" t="str">
        <f>IF(A292="","",IF(OR(ISNUMBER(MATCH(A292,'Zutaten'!$A$5:$A$154,0)),ISNUMBER(MATCH(A292,'Grundrezepte'!$H$5:$H$19,0))),IF(NOT(ISNUMBER(D292)),"Preis fehlt",IF(NOT(ISNUMBER(B292)),"Menge fehlt",IF(ISNUMBER(MATCH(A292,'Zutaten'!$A$5:$A$154,0)),"",IF(INDEX('Grundrezepte'!$K$5:$K$19,MATCH(A292,'Grundrezepte'!$H$5:$H$19,0))&gt;0,"Grundrezept unvollständig","")))),"nicht gefunden"))</f>
        <v/>
      </c>
      <c r="L292">
        <f>IF(F292="",0,1)</f>
        <v>0</v>
      </c>
    </row>
    <row r="293" spans="1:12" x14ac:dyDescent="0.25">
      <c r="A293" s="5"/>
      <c r="B293" s="12"/>
      <c r="C293" t="str">
        <f>IF(A293="","",IF(ISNUMBER(MATCH(A293,'Zutaten'!$A$5:$A$154,0)),INDEX('Zutaten'!$B$5:$B$154,MATCH(A293,'Zutaten'!$A$5:$A$154,0)),IF(ISNUMBER(MATCH(A293,'Grundrezepte'!$H$5:$H$19,0)),INDEX('Grundrezepte'!$I$5:$I$19,MATCH(A293,'Grundrezepte'!$H$5:$H$19,0)),"")))</f>
        <v/>
      </c>
      <c r="D293" s="13" t="str">
        <f>IF(A293="","",IF(ISNUMBER(MATCH(A293,'Zutaten'!$A$5:$A$154,0)),INDEX('Zutaten'!$G$5:$G$154,MATCH(A293,'Zutaten'!$A$5:$A$154,0)),IF(ISNUMBER(MATCH(A293,'Grundrezepte'!$H$5:$H$19,0)),INDEX('Grundrezepte'!$J$5:$J$19,MATCH(A293,'Grundrezepte'!$H$5:$H$19,0)),"")))</f>
        <v/>
      </c>
      <c r="E293" s="15" t="str">
        <f>IF(OR(A293="",NOT(ISNUMBER(B293)),NOT(ISNUMBER(D293))),"",ROUND(B293*D293,2))</f>
        <v/>
      </c>
      <c r="F293" s="10" t="str">
        <f>IF(A293="","",IF(OR(ISNUMBER(MATCH(A293,'Zutaten'!$A$5:$A$154,0)),ISNUMBER(MATCH(A293,'Grundrezepte'!$H$5:$H$19,0))),IF(NOT(ISNUMBER(D293)),"Preis fehlt",IF(NOT(ISNUMBER(B293)),"Menge fehlt",IF(ISNUMBER(MATCH(A293,'Zutaten'!$A$5:$A$154,0)),"",IF(INDEX('Grundrezepte'!$K$5:$K$19,MATCH(A293,'Grundrezepte'!$H$5:$H$19,0))&gt;0,"Grundrezept unvollständig","")))),"nicht gefunden"))</f>
        <v/>
      </c>
      <c r="L293">
        <f>IF(F293="",0,1)</f>
        <v>0</v>
      </c>
    </row>
    <row r="294" spans="1:12" x14ac:dyDescent="0.25">
      <c r="A294" s="5"/>
      <c r="B294" s="12"/>
      <c r="C294" t="str">
        <f>IF(A294="","",IF(ISNUMBER(MATCH(A294,'Zutaten'!$A$5:$A$154,0)),INDEX('Zutaten'!$B$5:$B$154,MATCH(A294,'Zutaten'!$A$5:$A$154,0)),IF(ISNUMBER(MATCH(A294,'Grundrezepte'!$H$5:$H$19,0)),INDEX('Grundrezepte'!$I$5:$I$19,MATCH(A294,'Grundrezepte'!$H$5:$H$19,0)),"")))</f>
        <v/>
      </c>
      <c r="D294" s="13" t="str">
        <f>IF(A294="","",IF(ISNUMBER(MATCH(A294,'Zutaten'!$A$5:$A$154,0)),INDEX('Zutaten'!$G$5:$G$154,MATCH(A294,'Zutaten'!$A$5:$A$154,0)),IF(ISNUMBER(MATCH(A294,'Grundrezepte'!$H$5:$H$19,0)),INDEX('Grundrezepte'!$J$5:$J$19,MATCH(A294,'Grundrezepte'!$H$5:$H$19,0)),"")))</f>
        <v/>
      </c>
      <c r="E294" s="15" t="str">
        <f>IF(OR(A294="",NOT(ISNUMBER(B294)),NOT(ISNUMBER(D294))),"",ROUND(B294*D294,2))</f>
        <v/>
      </c>
      <c r="F294" s="10" t="str">
        <f>IF(A294="","",IF(OR(ISNUMBER(MATCH(A294,'Zutaten'!$A$5:$A$154,0)),ISNUMBER(MATCH(A294,'Grundrezepte'!$H$5:$H$19,0))),IF(NOT(ISNUMBER(D294)),"Preis fehlt",IF(NOT(ISNUMBER(B294)),"Menge fehlt",IF(ISNUMBER(MATCH(A294,'Zutaten'!$A$5:$A$154,0)),"",IF(INDEX('Grundrezepte'!$K$5:$K$19,MATCH(A294,'Grundrezepte'!$H$5:$H$19,0))&gt;0,"Grundrezept unvollständig","")))),"nicht gefunden"))</f>
        <v/>
      </c>
      <c r="L294">
        <f>IF(F294="",0,1)</f>
        <v>0</v>
      </c>
    </row>
    <row r="295" spans="1:12" x14ac:dyDescent="0.25">
      <c r="A295" s="5"/>
      <c r="B295" s="12"/>
      <c r="C295" t="str">
        <f>IF(A295="","",IF(ISNUMBER(MATCH(A295,'Zutaten'!$A$5:$A$154,0)),INDEX('Zutaten'!$B$5:$B$154,MATCH(A295,'Zutaten'!$A$5:$A$154,0)),IF(ISNUMBER(MATCH(A295,'Grundrezepte'!$H$5:$H$19,0)),INDEX('Grundrezepte'!$I$5:$I$19,MATCH(A295,'Grundrezepte'!$H$5:$H$19,0)),"")))</f>
        <v/>
      </c>
      <c r="D295" s="13" t="str">
        <f>IF(A295="","",IF(ISNUMBER(MATCH(A295,'Zutaten'!$A$5:$A$154,0)),INDEX('Zutaten'!$G$5:$G$154,MATCH(A295,'Zutaten'!$A$5:$A$154,0)),IF(ISNUMBER(MATCH(A295,'Grundrezepte'!$H$5:$H$19,0)),INDEX('Grundrezepte'!$J$5:$J$19,MATCH(A295,'Grundrezepte'!$H$5:$H$19,0)),"")))</f>
        <v/>
      </c>
      <c r="E295" s="15" t="str">
        <f>IF(OR(A295="",NOT(ISNUMBER(B295)),NOT(ISNUMBER(D295))),"",ROUND(B295*D295,2))</f>
        <v/>
      </c>
      <c r="F295" s="10" t="str">
        <f>IF(A295="","",IF(OR(ISNUMBER(MATCH(A295,'Zutaten'!$A$5:$A$154,0)),ISNUMBER(MATCH(A295,'Grundrezepte'!$H$5:$H$19,0))),IF(NOT(ISNUMBER(D295)),"Preis fehlt",IF(NOT(ISNUMBER(B295)),"Menge fehlt",IF(ISNUMBER(MATCH(A295,'Zutaten'!$A$5:$A$154,0)),"",IF(INDEX('Grundrezepte'!$K$5:$K$19,MATCH(A295,'Grundrezepte'!$H$5:$H$19,0))&gt;0,"Grundrezept unvollständig","")))),"nicht gefunden"))</f>
        <v/>
      </c>
      <c r="L295">
        <f>IF(F295="",0,1)</f>
        <v>0</v>
      </c>
    </row>
    <row r="296" spans="1:12" x14ac:dyDescent="0.25">
      <c r="A296" s="5"/>
      <c r="B296" s="12"/>
      <c r="C296" t="str">
        <f>IF(A296="","",IF(ISNUMBER(MATCH(A296,'Zutaten'!$A$5:$A$154,0)),INDEX('Zutaten'!$B$5:$B$154,MATCH(A296,'Zutaten'!$A$5:$A$154,0)),IF(ISNUMBER(MATCH(A296,'Grundrezepte'!$H$5:$H$19,0)),INDEX('Grundrezepte'!$I$5:$I$19,MATCH(A296,'Grundrezepte'!$H$5:$H$19,0)),"")))</f>
        <v/>
      </c>
      <c r="D296" s="13" t="str">
        <f>IF(A296="","",IF(ISNUMBER(MATCH(A296,'Zutaten'!$A$5:$A$154,0)),INDEX('Zutaten'!$G$5:$G$154,MATCH(A296,'Zutaten'!$A$5:$A$154,0)),IF(ISNUMBER(MATCH(A296,'Grundrezepte'!$H$5:$H$19,0)),INDEX('Grundrezepte'!$J$5:$J$19,MATCH(A296,'Grundrezepte'!$H$5:$H$19,0)),"")))</f>
        <v/>
      </c>
      <c r="E296" s="15" t="str">
        <f>IF(OR(A296="",NOT(ISNUMBER(B296)),NOT(ISNUMBER(D296))),"",ROUND(B296*D296,2))</f>
        <v/>
      </c>
      <c r="F296" s="10" t="str">
        <f>IF(A296="","",IF(OR(ISNUMBER(MATCH(A296,'Zutaten'!$A$5:$A$154,0)),ISNUMBER(MATCH(A296,'Grundrezepte'!$H$5:$H$19,0))),IF(NOT(ISNUMBER(D296)),"Preis fehlt",IF(NOT(ISNUMBER(B296)),"Menge fehlt",IF(ISNUMBER(MATCH(A296,'Zutaten'!$A$5:$A$154,0)),"",IF(INDEX('Grundrezepte'!$K$5:$K$19,MATCH(A296,'Grundrezepte'!$H$5:$H$19,0))&gt;0,"Grundrezept unvollständig","")))),"nicht gefunden"))</f>
        <v/>
      </c>
      <c r="L296">
        <f>IF(F296="",0,1)</f>
        <v>0</v>
      </c>
    </row>
    <row r="297" spans="1:12" x14ac:dyDescent="0.25">
      <c r="A297" s="5"/>
      <c r="B297" s="12"/>
      <c r="C297" t="str">
        <f>IF(A297="","",IF(ISNUMBER(MATCH(A297,'Zutaten'!$A$5:$A$154,0)),INDEX('Zutaten'!$B$5:$B$154,MATCH(A297,'Zutaten'!$A$5:$A$154,0)),IF(ISNUMBER(MATCH(A297,'Grundrezepte'!$H$5:$H$19,0)),INDEX('Grundrezepte'!$I$5:$I$19,MATCH(A297,'Grundrezepte'!$H$5:$H$19,0)),"")))</f>
        <v/>
      </c>
      <c r="D297" s="13" t="str">
        <f>IF(A297="","",IF(ISNUMBER(MATCH(A297,'Zutaten'!$A$5:$A$154,0)),INDEX('Zutaten'!$G$5:$G$154,MATCH(A297,'Zutaten'!$A$5:$A$154,0)),IF(ISNUMBER(MATCH(A297,'Grundrezepte'!$H$5:$H$19,0)),INDEX('Grundrezepte'!$J$5:$J$19,MATCH(A297,'Grundrezepte'!$H$5:$H$19,0)),"")))</f>
        <v/>
      </c>
      <c r="E297" s="15" t="str">
        <f>IF(OR(A297="",NOT(ISNUMBER(B297)),NOT(ISNUMBER(D297))),"",ROUND(B297*D297,2))</f>
        <v/>
      </c>
      <c r="F297" s="10" t="str">
        <f>IF(A297="","",IF(OR(ISNUMBER(MATCH(A297,'Zutaten'!$A$5:$A$154,0)),ISNUMBER(MATCH(A297,'Grundrezepte'!$H$5:$H$19,0))),IF(NOT(ISNUMBER(D297)),"Preis fehlt",IF(NOT(ISNUMBER(B297)),"Menge fehlt",IF(ISNUMBER(MATCH(A297,'Zutaten'!$A$5:$A$154,0)),"",IF(INDEX('Grundrezepte'!$K$5:$K$19,MATCH(A297,'Grundrezepte'!$H$5:$H$19,0))&gt;0,"Grundrezept unvollständig","")))),"nicht gefunden"))</f>
        <v/>
      </c>
      <c r="L297">
        <f>IF(F297="",0,1)</f>
        <v>0</v>
      </c>
    </row>
    <row r="298" spans="1:12" x14ac:dyDescent="0.25">
      <c r="A298" s="5"/>
      <c r="B298" s="12"/>
      <c r="C298" t="str">
        <f>IF(A298="","",IF(ISNUMBER(MATCH(A298,'Zutaten'!$A$5:$A$154,0)),INDEX('Zutaten'!$B$5:$B$154,MATCH(A298,'Zutaten'!$A$5:$A$154,0)),IF(ISNUMBER(MATCH(A298,'Grundrezepte'!$H$5:$H$19,0)),INDEX('Grundrezepte'!$I$5:$I$19,MATCH(A298,'Grundrezepte'!$H$5:$H$19,0)),"")))</f>
        <v/>
      </c>
      <c r="D298" s="13" t="str">
        <f>IF(A298="","",IF(ISNUMBER(MATCH(A298,'Zutaten'!$A$5:$A$154,0)),INDEX('Zutaten'!$G$5:$G$154,MATCH(A298,'Zutaten'!$A$5:$A$154,0)),IF(ISNUMBER(MATCH(A298,'Grundrezepte'!$H$5:$H$19,0)),INDEX('Grundrezepte'!$J$5:$J$19,MATCH(A298,'Grundrezepte'!$H$5:$H$19,0)),"")))</f>
        <v/>
      </c>
      <c r="E298" s="15" t="str">
        <f>IF(OR(A298="",NOT(ISNUMBER(B298)),NOT(ISNUMBER(D298))),"",ROUND(B298*D298,2))</f>
        <v/>
      </c>
      <c r="F298" s="10" t="str">
        <f>IF(A298="","",IF(OR(ISNUMBER(MATCH(A298,'Zutaten'!$A$5:$A$154,0)),ISNUMBER(MATCH(A298,'Grundrezepte'!$H$5:$H$19,0))),IF(NOT(ISNUMBER(D298)),"Preis fehlt",IF(NOT(ISNUMBER(B298)),"Menge fehlt",IF(ISNUMBER(MATCH(A298,'Zutaten'!$A$5:$A$154,0)),"",IF(INDEX('Grundrezepte'!$K$5:$K$19,MATCH(A298,'Grundrezepte'!$H$5:$H$19,0))&gt;0,"Grundrezept unvollständig","")))),"nicht gefunden"))</f>
        <v/>
      </c>
      <c r="L298">
        <f>IF(F298="",0,1)</f>
        <v>0</v>
      </c>
    </row>
    <row r="299" spans="1:12" x14ac:dyDescent="0.25">
      <c r="A299" s="5"/>
      <c r="B299" s="12"/>
      <c r="C299" t="str">
        <f>IF(A299="","",IF(ISNUMBER(MATCH(A299,'Zutaten'!$A$5:$A$154,0)),INDEX('Zutaten'!$B$5:$B$154,MATCH(A299,'Zutaten'!$A$5:$A$154,0)),IF(ISNUMBER(MATCH(A299,'Grundrezepte'!$H$5:$H$19,0)),INDEX('Grundrezepte'!$I$5:$I$19,MATCH(A299,'Grundrezepte'!$H$5:$H$19,0)),"")))</f>
        <v/>
      </c>
      <c r="D299" s="13" t="str">
        <f>IF(A299="","",IF(ISNUMBER(MATCH(A299,'Zutaten'!$A$5:$A$154,0)),INDEX('Zutaten'!$G$5:$G$154,MATCH(A299,'Zutaten'!$A$5:$A$154,0)),IF(ISNUMBER(MATCH(A299,'Grundrezepte'!$H$5:$H$19,0)),INDEX('Grundrezepte'!$J$5:$J$19,MATCH(A299,'Grundrezepte'!$H$5:$H$19,0)),"")))</f>
        <v/>
      </c>
      <c r="E299" s="15" t="str">
        <f>IF(OR(A299="",NOT(ISNUMBER(B299)),NOT(ISNUMBER(D299))),"",ROUND(B299*D299,2))</f>
        <v/>
      </c>
      <c r="F299" s="10" t="str">
        <f>IF(A299="","",IF(OR(ISNUMBER(MATCH(A299,'Zutaten'!$A$5:$A$154,0)),ISNUMBER(MATCH(A299,'Grundrezepte'!$H$5:$H$19,0))),IF(NOT(ISNUMBER(D299)),"Preis fehlt",IF(NOT(ISNUMBER(B299)),"Menge fehlt",IF(ISNUMBER(MATCH(A299,'Zutaten'!$A$5:$A$154,0)),"",IF(INDEX('Grundrezepte'!$K$5:$K$19,MATCH(A299,'Grundrezepte'!$H$5:$H$19,0))&gt;0,"Grundrezept unvollständig","")))),"nicht gefunden"))</f>
        <v/>
      </c>
      <c r="L299">
        <f>IF(F299="",0,1)</f>
        <v>0</v>
      </c>
    </row>
    <row r="300" spans="1:12" x14ac:dyDescent="0.25">
      <c r="A300" s="5"/>
      <c r="B300" s="12"/>
      <c r="C300" t="str">
        <f>IF(A300="","",IF(ISNUMBER(MATCH(A300,'Zutaten'!$A$5:$A$154,0)),INDEX('Zutaten'!$B$5:$B$154,MATCH(A300,'Zutaten'!$A$5:$A$154,0)),IF(ISNUMBER(MATCH(A300,'Grundrezepte'!$H$5:$H$19,0)),INDEX('Grundrezepte'!$I$5:$I$19,MATCH(A300,'Grundrezepte'!$H$5:$H$19,0)),"")))</f>
        <v/>
      </c>
      <c r="D300" s="13" t="str">
        <f>IF(A300="","",IF(ISNUMBER(MATCH(A300,'Zutaten'!$A$5:$A$154,0)),INDEX('Zutaten'!$G$5:$G$154,MATCH(A300,'Zutaten'!$A$5:$A$154,0)),IF(ISNUMBER(MATCH(A300,'Grundrezepte'!$H$5:$H$19,0)),INDEX('Grundrezepte'!$J$5:$J$19,MATCH(A300,'Grundrezepte'!$H$5:$H$19,0)),"")))</f>
        <v/>
      </c>
      <c r="E300" s="15" t="str">
        <f>IF(OR(A300="",NOT(ISNUMBER(B300)),NOT(ISNUMBER(D300))),"",ROUND(B300*D300,2))</f>
        <v/>
      </c>
      <c r="F300" s="10" t="str">
        <f>IF(A300="","",IF(OR(ISNUMBER(MATCH(A300,'Zutaten'!$A$5:$A$154,0)),ISNUMBER(MATCH(A300,'Grundrezepte'!$H$5:$H$19,0))),IF(NOT(ISNUMBER(D300)),"Preis fehlt",IF(NOT(ISNUMBER(B300)),"Menge fehlt",IF(ISNUMBER(MATCH(A300,'Zutaten'!$A$5:$A$154,0)),"",IF(INDEX('Grundrezepte'!$K$5:$K$19,MATCH(A300,'Grundrezepte'!$H$5:$H$19,0))&gt;0,"Grundrezept unvollständig","")))),"nicht gefunden"))</f>
        <v/>
      </c>
      <c r="L300">
        <f>IF(F300="",0,1)</f>
        <v>0</v>
      </c>
    </row>
    <row r="301" spans="1:12" x14ac:dyDescent="0.25">
      <c r="A301" s="5"/>
      <c r="B301" s="12"/>
      <c r="C301" t="str">
        <f>IF(A301="","",IF(ISNUMBER(MATCH(A301,'Zutaten'!$A$5:$A$154,0)),INDEX('Zutaten'!$B$5:$B$154,MATCH(A301,'Zutaten'!$A$5:$A$154,0)),IF(ISNUMBER(MATCH(A301,'Grundrezepte'!$H$5:$H$19,0)),INDEX('Grundrezepte'!$I$5:$I$19,MATCH(A301,'Grundrezepte'!$H$5:$H$19,0)),"")))</f>
        <v/>
      </c>
      <c r="D301" s="13" t="str">
        <f>IF(A301="","",IF(ISNUMBER(MATCH(A301,'Zutaten'!$A$5:$A$154,0)),INDEX('Zutaten'!$G$5:$G$154,MATCH(A301,'Zutaten'!$A$5:$A$154,0)),IF(ISNUMBER(MATCH(A301,'Grundrezepte'!$H$5:$H$19,0)),INDEX('Grundrezepte'!$J$5:$J$19,MATCH(A301,'Grundrezepte'!$H$5:$H$19,0)),"")))</f>
        <v/>
      </c>
      <c r="E301" s="15" t="str">
        <f>IF(OR(A301="",NOT(ISNUMBER(B301)),NOT(ISNUMBER(D301))),"",ROUND(B301*D301,2))</f>
        <v/>
      </c>
      <c r="F301" s="10" t="str">
        <f>IF(A301="","",IF(OR(ISNUMBER(MATCH(A301,'Zutaten'!$A$5:$A$154,0)),ISNUMBER(MATCH(A301,'Grundrezepte'!$H$5:$H$19,0))),IF(NOT(ISNUMBER(D301)),"Preis fehlt",IF(NOT(ISNUMBER(B301)),"Menge fehlt",IF(ISNUMBER(MATCH(A301,'Zutaten'!$A$5:$A$154,0)),"",IF(INDEX('Grundrezepte'!$K$5:$K$19,MATCH(A301,'Grundrezepte'!$H$5:$H$19,0))&gt;0,"Grundrezept unvollständig","")))),"nicht gefunden"))</f>
        <v/>
      </c>
      <c r="L301">
        <f>IF(F301="",0,1)</f>
        <v>0</v>
      </c>
    </row>
    <row r="302" spans="1:5" x14ac:dyDescent="0.25">
      <c r="A302" s="16" t="s">
        <v>47</v>
      </c>
      <c r="E302" s="9" t="str">
        <f>IF(A285="","",ROUND(SUM(E287:E301),2))</f>
        <v/>
      </c>
    </row>
    <row r="303" spans="1:5" x14ac:dyDescent="0.25">
      <c r="A303" s="16" t="s">
        <v>50</v>
      </c>
      <c r="E303" s="9" t="str">
        <f>IF(OR(A285="",NOT(ISNUMBER(C285))),"",IF(C285&lt;=0,"",ROUND(E302/C285,2)))</f>
        <v/>
      </c>
    </row>
    <row r="305" spans="1:5" x14ac:dyDescent="0.25">
      <c r="A305" s="11"/>
      <c r="B305" s="2" t="s">
        <v>52</v>
      </c>
      <c r="C305" s="5"/>
      <c r="D305" s="2" t="str">
        <f>IF(C305=1,"Portion","Portionen")</f>
        <v>Portionen</v>
      </c>
      <c r="E305" s="10" t="str">
        <f>IF(A305="","",IF(COUNTIF($H$5:$H$34,A305)&gt;1,"Name doppelt, nur der erste zählt",IF(NOT(ISNUMBER(C305)),"«ergibt … Portionen» fehlt",IF(C305&lt;=0,"«ergibt … Portionen» fehlt",IF(SUM(L307:L321)&gt;0,"Zeilen mit Hinweis prüfen","")))))</f>
        <v/>
      </c>
    </row>
    <row r="306" spans="1:6" x14ac:dyDescent="0.25">
      <c r="A306" s="4" t="s">
        <v>43</v>
      </c>
      <c r="B306" s="4" t="s">
        <v>44</v>
      </c>
      <c r="C306" s="4" t="s">
        <v>18</v>
      </c>
      <c r="D306" s="4" t="s">
        <v>45</v>
      </c>
      <c r="E306" s="4" t="s">
        <v>46</v>
      </c>
      <c r="F306" s="4" t="s">
        <v>24</v>
      </c>
    </row>
    <row r="307" spans="1:12" x14ac:dyDescent="0.25">
      <c r="A307" s="5"/>
      <c r="B307" s="12"/>
      <c r="C307" t="str">
        <f>IF(A307="","",IF(ISNUMBER(MATCH(A307,'Zutaten'!$A$5:$A$154,0)),INDEX('Zutaten'!$B$5:$B$154,MATCH(A307,'Zutaten'!$A$5:$A$154,0)),IF(ISNUMBER(MATCH(A307,'Grundrezepte'!$H$5:$H$19,0)),INDEX('Grundrezepte'!$I$5:$I$19,MATCH(A307,'Grundrezepte'!$H$5:$H$19,0)),"")))</f>
        <v/>
      </c>
      <c r="D307" s="13" t="str">
        <f>IF(A307="","",IF(ISNUMBER(MATCH(A307,'Zutaten'!$A$5:$A$154,0)),INDEX('Zutaten'!$G$5:$G$154,MATCH(A307,'Zutaten'!$A$5:$A$154,0)),IF(ISNUMBER(MATCH(A307,'Grundrezepte'!$H$5:$H$19,0)),INDEX('Grundrezepte'!$J$5:$J$19,MATCH(A307,'Grundrezepte'!$H$5:$H$19,0)),"")))</f>
        <v/>
      </c>
      <c r="E307" s="15" t="str">
        <f>IF(OR(A307="",NOT(ISNUMBER(B307)),NOT(ISNUMBER(D307))),"",ROUND(B307*D307,2))</f>
        <v/>
      </c>
      <c r="F307" s="10" t="str">
        <f>IF(A307="","",IF(OR(ISNUMBER(MATCH(A307,'Zutaten'!$A$5:$A$154,0)),ISNUMBER(MATCH(A307,'Grundrezepte'!$H$5:$H$19,0))),IF(NOT(ISNUMBER(D307)),"Preis fehlt",IF(NOT(ISNUMBER(B307)),"Menge fehlt",IF(ISNUMBER(MATCH(A307,'Zutaten'!$A$5:$A$154,0)),"",IF(INDEX('Grundrezepte'!$K$5:$K$19,MATCH(A307,'Grundrezepte'!$H$5:$H$19,0))&gt;0,"Grundrezept unvollständig","")))),"nicht gefunden"))</f>
        <v/>
      </c>
      <c r="L307">
        <f>IF(F307="",0,1)</f>
        <v>0</v>
      </c>
    </row>
    <row r="308" spans="1:12" x14ac:dyDescent="0.25">
      <c r="A308" s="5"/>
      <c r="B308" s="12"/>
      <c r="C308" t="str">
        <f>IF(A308="","",IF(ISNUMBER(MATCH(A308,'Zutaten'!$A$5:$A$154,0)),INDEX('Zutaten'!$B$5:$B$154,MATCH(A308,'Zutaten'!$A$5:$A$154,0)),IF(ISNUMBER(MATCH(A308,'Grundrezepte'!$H$5:$H$19,0)),INDEX('Grundrezepte'!$I$5:$I$19,MATCH(A308,'Grundrezepte'!$H$5:$H$19,0)),"")))</f>
        <v/>
      </c>
      <c r="D308" s="13" t="str">
        <f>IF(A308="","",IF(ISNUMBER(MATCH(A308,'Zutaten'!$A$5:$A$154,0)),INDEX('Zutaten'!$G$5:$G$154,MATCH(A308,'Zutaten'!$A$5:$A$154,0)),IF(ISNUMBER(MATCH(A308,'Grundrezepte'!$H$5:$H$19,0)),INDEX('Grundrezepte'!$J$5:$J$19,MATCH(A308,'Grundrezepte'!$H$5:$H$19,0)),"")))</f>
        <v/>
      </c>
      <c r="E308" s="15" t="str">
        <f>IF(OR(A308="",NOT(ISNUMBER(B308)),NOT(ISNUMBER(D308))),"",ROUND(B308*D308,2))</f>
        <v/>
      </c>
      <c r="F308" s="10" t="str">
        <f>IF(A308="","",IF(OR(ISNUMBER(MATCH(A308,'Zutaten'!$A$5:$A$154,0)),ISNUMBER(MATCH(A308,'Grundrezepte'!$H$5:$H$19,0))),IF(NOT(ISNUMBER(D308)),"Preis fehlt",IF(NOT(ISNUMBER(B308)),"Menge fehlt",IF(ISNUMBER(MATCH(A308,'Zutaten'!$A$5:$A$154,0)),"",IF(INDEX('Grundrezepte'!$K$5:$K$19,MATCH(A308,'Grundrezepte'!$H$5:$H$19,0))&gt;0,"Grundrezept unvollständig","")))),"nicht gefunden"))</f>
        <v/>
      </c>
      <c r="L308">
        <f>IF(F308="",0,1)</f>
        <v>0</v>
      </c>
    </row>
    <row r="309" spans="1:12" x14ac:dyDescent="0.25">
      <c r="A309" s="5"/>
      <c r="B309" s="12"/>
      <c r="C309" t="str">
        <f>IF(A309="","",IF(ISNUMBER(MATCH(A309,'Zutaten'!$A$5:$A$154,0)),INDEX('Zutaten'!$B$5:$B$154,MATCH(A309,'Zutaten'!$A$5:$A$154,0)),IF(ISNUMBER(MATCH(A309,'Grundrezepte'!$H$5:$H$19,0)),INDEX('Grundrezepte'!$I$5:$I$19,MATCH(A309,'Grundrezepte'!$H$5:$H$19,0)),"")))</f>
        <v/>
      </c>
      <c r="D309" s="13" t="str">
        <f>IF(A309="","",IF(ISNUMBER(MATCH(A309,'Zutaten'!$A$5:$A$154,0)),INDEX('Zutaten'!$G$5:$G$154,MATCH(A309,'Zutaten'!$A$5:$A$154,0)),IF(ISNUMBER(MATCH(A309,'Grundrezepte'!$H$5:$H$19,0)),INDEX('Grundrezepte'!$J$5:$J$19,MATCH(A309,'Grundrezepte'!$H$5:$H$19,0)),"")))</f>
        <v/>
      </c>
      <c r="E309" s="15" t="str">
        <f>IF(OR(A309="",NOT(ISNUMBER(B309)),NOT(ISNUMBER(D309))),"",ROUND(B309*D309,2))</f>
        <v/>
      </c>
      <c r="F309" s="10" t="str">
        <f>IF(A309="","",IF(OR(ISNUMBER(MATCH(A309,'Zutaten'!$A$5:$A$154,0)),ISNUMBER(MATCH(A309,'Grundrezepte'!$H$5:$H$19,0))),IF(NOT(ISNUMBER(D309)),"Preis fehlt",IF(NOT(ISNUMBER(B309)),"Menge fehlt",IF(ISNUMBER(MATCH(A309,'Zutaten'!$A$5:$A$154,0)),"",IF(INDEX('Grundrezepte'!$K$5:$K$19,MATCH(A309,'Grundrezepte'!$H$5:$H$19,0))&gt;0,"Grundrezept unvollständig","")))),"nicht gefunden"))</f>
        <v/>
      </c>
      <c r="L309">
        <f>IF(F309="",0,1)</f>
        <v>0</v>
      </c>
    </row>
    <row r="310" spans="1:12" x14ac:dyDescent="0.25">
      <c r="A310" s="5"/>
      <c r="B310" s="12"/>
      <c r="C310" t="str">
        <f>IF(A310="","",IF(ISNUMBER(MATCH(A310,'Zutaten'!$A$5:$A$154,0)),INDEX('Zutaten'!$B$5:$B$154,MATCH(A310,'Zutaten'!$A$5:$A$154,0)),IF(ISNUMBER(MATCH(A310,'Grundrezepte'!$H$5:$H$19,0)),INDEX('Grundrezepte'!$I$5:$I$19,MATCH(A310,'Grundrezepte'!$H$5:$H$19,0)),"")))</f>
        <v/>
      </c>
      <c r="D310" s="13" t="str">
        <f>IF(A310="","",IF(ISNUMBER(MATCH(A310,'Zutaten'!$A$5:$A$154,0)),INDEX('Zutaten'!$G$5:$G$154,MATCH(A310,'Zutaten'!$A$5:$A$154,0)),IF(ISNUMBER(MATCH(A310,'Grundrezepte'!$H$5:$H$19,0)),INDEX('Grundrezepte'!$J$5:$J$19,MATCH(A310,'Grundrezepte'!$H$5:$H$19,0)),"")))</f>
        <v/>
      </c>
      <c r="E310" s="15" t="str">
        <f>IF(OR(A310="",NOT(ISNUMBER(B310)),NOT(ISNUMBER(D310))),"",ROUND(B310*D310,2))</f>
        <v/>
      </c>
      <c r="F310" s="10" t="str">
        <f>IF(A310="","",IF(OR(ISNUMBER(MATCH(A310,'Zutaten'!$A$5:$A$154,0)),ISNUMBER(MATCH(A310,'Grundrezepte'!$H$5:$H$19,0))),IF(NOT(ISNUMBER(D310)),"Preis fehlt",IF(NOT(ISNUMBER(B310)),"Menge fehlt",IF(ISNUMBER(MATCH(A310,'Zutaten'!$A$5:$A$154,0)),"",IF(INDEX('Grundrezepte'!$K$5:$K$19,MATCH(A310,'Grundrezepte'!$H$5:$H$19,0))&gt;0,"Grundrezept unvollständig","")))),"nicht gefunden"))</f>
        <v/>
      </c>
      <c r="L310">
        <f>IF(F310="",0,1)</f>
        <v>0</v>
      </c>
    </row>
    <row r="311" spans="1:12" x14ac:dyDescent="0.25">
      <c r="A311" s="5"/>
      <c r="B311" s="12"/>
      <c r="C311" t="str">
        <f>IF(A311="","",IF(ISNUMBER(MATCH(A311,'Zutaten'!$A$5:$A$154,0)),INDEX('Zutaten'!$B$5:$B$154,MATCH(A311,'Zutaten'!$A$5:$A$154,0)),IF(ISNUMBER(MATCH(A311,'Grundrezepte'!$H$5:$H$19,0)),INDEX('Grundrezepte'!$I$5:$I$19,MATCH(A311,'Grundrezepte'!$H$5:$H$19,0)),"")))</f>
        <v/>
      </c>
      <c r="D311" s="13" t="str">
        <f>IF(A311="","",IF(ISNUMBER(MATCH(A311,'Zutaten'!$A$5:$A$154,0)),INDEX('Zutaten'!$G$5:$G$154,MATCH(A311,'Zutaten'!$A$5:$A$154,0)),IF(ISNUMBER(MATCH(A311,'Grundrezepte'!$H$5:$H$19,0)),INDEX('Grundrezepte'!$J$5:$J$19,MATCH(A311,'Grundrezepte'!$H$5:$H$19,0)),"")))</f>
        <v/>
      </c>
      <c r="E311" s="15" t="str">
        <f>IF(OR(A311="",NOT(ISNUMBER(B311)),NOT(ISNUMBER(D311))),"",ROUND(B311*D311,2))</f>
        <v/>
      </c>
      <c r="F311" s="10" t="str">
        <f>IF(A311="","",IF(OR(ISNUMBER(MATCH(A311,'Zutaten'!$A$5:$A$154,0)),ISNUMBER(MATCH(A311,'Grundrezepte'!$H$5:$H$19,0))),IF(NOT(ISNUMBER(D311)),"Preis fehlt",IF(NOT(ISNUMBER(B311)),"Menge fehlt",IF(ISNUMBER(MATCH(A311,'Zutaten'!$A$5:$A$154,0)),"",IF(INDEX('Grundrezepte'!$K$5:$K$19,MATCH(A311,'Grundrezepte'!$H$5:$H$19,0))&gt;0,"Grundrezept unvollständig","")))),"nicht gefunden"))</f>
        <v/>
      </c>
      <c r="L311">
        <f>IF(F311="",0,1)</f>
        <v>0</v>
      </c>
    </row>
    <row r="312" spans="1:12" x14ac:dyDescent="0.25">
      <c r="A312" s="5"/>
      <c r="B312" s="12"/>
      <c r="C312" t="str">
        <f>IF(A312="","",IF(ISNUMBER(MATCH(A312,'Zutaten'!$A$5:$A$154,0)),INDEX('Zutaten'!$B$5:$B$154,MATCH(A312,'Zutaten'!$A$5:$A$154,0)),IF(ISNUMBER(MATCH(A312,'Grundrezepte'!$H$5:$H$19,0)),INDEX('Grundrezepte'!$I$5:$I$19,MATCH(A312,'Grundrezepte'!$H$5:$H$19,0)),"")))</f>
        <v/>
      </c>
      <c r="D312" s="13" t="str">
        <f>IF(A312="","",IF(ISNUMBER(MATCH(A312,'Zutaten'!$A$5:$A$154,0)),INDEX('Zutaten'!$G$5:$G$154,MATCH(A312,'Zutaten'!$A$5:$A$154,0)),IF(ISNUMBER(MATCH(A312,'Grundrezepte'!$H$5:$H$19,0)),INDEX('Grundrezepte'!$J$5:$J$19,MATCH(A312,'Grundrezepte'!$H$5:$H$19,0)),"")))</f>
        <v/>
      </c>
      <c r="E312" s="15" t="str">
        <f>IF(OR(A312="",NOT(ISNUMBER(B312)),NOT(ISNUMBER(D312))),"",ROUND(B312*D312,2))</f>
        <v/>
      </c>
      <c r="F312" s="10" t="str">
        <f>IF(A312="","",IF(OR(ISNUMBER(MATCH(A312,'Zutaten'!$A$5:$A$154,0)),ISNUMBER(MATCH(A312,'Grundrezepte'!$H$5:$H$19,0))),IF(NOT(ISNUMBER(D312)),"Preis fehlt",IF(NOT(ISNUMBER(B312)),"Menge fehlt",IF(ISNUMBER(MATCH(A312,'Zutaten'!$A$5:$A$154,0)),"",IF(INDEX('Grundrezepte'!$K$5:$K$19,MATCH(A312,'Grundrezepte'!$H$5:$H$19,0))&gt;0,"Grundrezept unvollständig","")))),"nicht gefunden"))</f>
        <v/>
      </c>
      <c r="L312">
        <f>IF(F312="",0,1)</f>
        <v>0</v>
      </c>
    </row>
    <row r="313" spans="1:12" x14ac:dyDescent="0.25">
      <c r="A313" s="5"/>
      <c r="B313" s="12"/>
      <c r="C313" t="str">
        <f>IF(A313="","",IF(ISNUMBER(MATCH(A313,'Zutaten'!$A$5:$A$154,0)),INDEX('Zutaten'!$B$5:$B$154,MATCH(A313,'Zutaten'!$A$5:$A$154,0)),IF(ISNUMBER(MATCH(A313,'Grundrezepte'!$H$5:$H$19,0)),INDEX('Grundrezepte'!$I$5:$I$19,MATCH(A313,'Grundrezepte'!$H$5:$H$19,0)),"")))</f>
        <v/>
      </c>
      <c r="D313" s="13" t="str">
        <f>IF(A313="","",IF(ISNUMBER(MATCH(A313,'Zutaten'!$A$5:$A$154,0)),INDEX('Zutaten'!$G$5:$G$154,MATCH(A313,'Zutaten'!$A$5:$A$154,0)),IF(ISNUMBER(MATCH(A313,'Grundrezepte'!$H$5:$H$19,0)),INDEX('Grundrezepte'!$J$5:$J$19,MATCH(A313,'Grundrezepte'!$H$5:$H$19,0)),"")))</f>
        <v/>
      </c>
      <c r="E313" s="15" t="str">
        <f>IF(OR(A313="",NOT(ISNUMBER(B313)),NOT(ISNUMBER(D313))),"",ROUND(B313*D313,2))</f>
        <v/>
      </c>
      <c r="F313" s="10" t="str">
        <f>IF(A313="","",IF(OR(ISNUMBER(MATCH(A313,'Zutaten'!$A$5:$A$154,0)),ISNUMBER(MATCH(A313,'Grundrezepte'!$H$5:$H$19,0))),IF(NOT(ISNUMBER(D313)),"Preis fehlt",IF(NOT(ISNUMBER(B313)),"Menge fehlt",IF(ISNUMBER(MATCH(A313,'Zutaten'!$A$5:$A$154,0)),"",IF(INDEX('Grundrezepte'!$K$5:$K$19,MATCH(A313,'Grundrezepte'!$H$5:$H$19,0))&gt;0,"Grundrezept unvollständig","")))),"nicht gefunden"))</f>
        <v/>
      </c>
      <c r="L313">
        <f>IF(F313="",0,1)</f>
        <v>0</v>
      </c>
    </row>
    <row r="314" spans="1:12" x14ac:dyDescent="0.25">
      <c r="A314" s="5"/>
      <c r="B314" s="12"/>
      <c r="C314" t="str">
        <f>IF(A314="","",IF(ISNUMBER(MATCH(A314,'Zutaten'!$A$5:$A$154,0)),INDEX('Zutaten'!$B$5:$B$154,MATCH(A314,'Zutaten'!$A$5:$A$154,0)),IF(ISNUMBER(MATCH(A314,'Grundrezepte'!$H$5:$H$19,0)),INDEX('Grundrezepte'!$I$5:$I$19,MATCH(A314,'Grundrezepte'!$H$5:$H$19,0)),"")))</f>
        <v/>
      </c>
      <c r="D314" s="13" t="str">
        <f>IF(A314="","",IF(ISNUMBER(MATCH(A314,'Zutaten'!$A$5:$A$154,0)),INDEX('Zutaten'!$G$5:$G$154,MATCH(A314,'Zutaten'!$A$5:$A$154,0)),IF(ISNUMBER(MATCH(A314,'Grundrezepte'!$H$5:$H$19,0)),INDEX('Grundrezepte'!$J$5:$J$19,MATCH(A314,'Grundrezepte'!$H$5:$H$19,0)),"")))</f>
        <v/>
      </c>
      <c r="E314" s="15" t="str">
        <f>IF(OR(A314="",NOT(ISNUMBER(B314)),NOT(ISNUMBER(D314))),"",ROUND(B314*D314,2))</f>
        <v/>
      </c>
      <c r="F314" s="10" t="str">
        <f>IF(A314="","",IF(OR(ISNUMBER(MATCH(A314,'Zutaten'!$A$5:$A$154,0)),ISNUMBER(MATCH(A314,'Grundrezepte'!$H$5:$H$19,0))),IF(NOT(ISNUMBER(D314)),"Preis fehlt",IF(NOT(ISNUMBER(B314)),"Menge fehlt",IF(ISNUMBER(MATCH(A314,'Zutaten'!$A$5:$A$154,0)),"",IF(INDEX('Grundrezepte'!$K$5:$K$19,MATCH(A314,'Grundrezepte'!$H$5:$H$19,0))&gt;0,"Grundrezept unvollständig","")))),"nicht gefunden"))</f>
        <v/>
      </c>
      <c r="L314">
        <f>IF(F314="",0,1)</f>
        <v>0</v>
      </c>
    </row>
    <row r="315" spans="1:12" x14ac:dyDescent="0.25">
      <c r="A315" s="5"/>
      <c r="B315" s="12"/>
      <c r="C315" t="str">
        <f>IF(A315="","",IF(ISNUMBER(MATCH(A315,'Zutaten'!$A$5:$A$154,0)),INDEX('Zutaten'!$B$5:$B$154,MATCH(A315,'Zutaten'!$A$5:$A$154,0)),IF(ISNUMBER(MATCH(A315,'Grundrezepte'!$H$5:$H$19,0)),INDEX('Grundrezepte'!$I$5:$I$19,MATCH(A315,'Grundrezepte'!$H$5:$H$19,0)),"")))</f>
        <v/>
      </c>
      <c r="D315" s="13" t="str">
        <f>IF(A315="","",IF(ISNUMBER(MATCH(A315,'Zutaten'!$A$5:$A$154,0)),INDEX('Zutaten'!$G$5:$G$154,MATCH(A315,'Zutaten'!$A$5:$A$154,0)),IF(ISNUMBER(MATCH(A315,'Grundrezepte'!$H$5:$H$19,0)),INDEX('Grundrezepte'!$J$5:$J$19,MATCH(A315,'Grundrezepte'!$H$5:$H$19,0)),"")))</f>
        <v/>
      </c>
      <c r="E315" s="15" t="str">
        <f>IF(OR(A315="",NOT(ISNUMBER(B315)),NOT(ISNUMBER(D315))),"",ROUND(B315*D315,2))</f>
        <v/>
      </c>
      <c r="F315" s="10" t="str">
        <f>IF(A315="","",IF(OR(ISNUMBER(MATCH(A315,'Zutaten'!$A$5:$A$154,0)),ISNUMBER(MATCH(A315,'Grundrezepte'!$H$5:$H$19,0))),IF(NOT(ISNUMBER(D315)),"Preis fehlt",IF(NOT(ISNUMBER(B315)),"Menge fehlt",IF(ISNUMBER(MATCH(A315,'Zutaten'!$A$5:$A$154,0)),"",IF(INDEX('Grundrezepte'!$K$5:$K$19,MATCH(A315,'Grundrezepte'!$H$5:$H$19,0))&gt;0,"Grundrezept unvollständig","")))),"nicht gefunden"))</f>
        <v/>
      </c>
      <c r="L315">
        <f>IF(F315="",0,1)</f>
        <v>0</v>
      </c>
    </row>
    <row r="316" spans="1:12" x14ac:dyDescent="0.25">
      <c r="A316" s="5"/>
      <c r="B316" s="12"/>
      <c r="C316" t="str">
        <f>IF(A316="","",IF(ISNUMBER(MATCH(A316,'Zutaten'!$A$5:$A$154,0)),INDEX('Zutaten'!$B$5:$B$154,MATCH(A316,'Zutaten'!$A$5:$A$154,0)),IF(ISNUMBER(MATCH(A316,'Grundrezepte'!$H$5:$H$19,0)),INDEX('Grundrezepte'!$I$5:$I$19,MATCH(A316,'Grundrezepte'!$H$5:$H$19,0)),"")))</f>
        <v/>
      </c>
      <c r="D316" s="13" t="str">
        <f>IF(A316="","",IF(ISNUMBER(MATCH(A316,'Zutaten'!$A$5:$A$154,0)),INDEX('Zutaten'!$G$5:$G$154,MATCH(A316,'Zutaten'!$A$5:$A$154,0)),IF(ISNUMBER(MATCH(A316,'Grundrezepte'!$H$5:$H$19,0)),INDEX('Grundrezepte'!$J$5:$J$19,MATCH(A316,'Grundrezepte'!$H$5:$H$19,0)),"")))</f>
        <v/>
      </c>
      <c r="E316" s="15" t="str">
        <f>IF(OR(A316="",NOT(ISNUMBER(B316)),NOT(ISNUMBER(D316))),"",ROUND(B316*D316,2))</f>
        <v/>
      </c>
      <c r="F316" s="10" t="str">
        <f>IF(A316="","",IF(OR(ISNUMBER(MATCH(A316,'Zutaten'!$A$5:$A$154,0)),ISNUMBER(MATCH(A316,'Grundrezepte'!$H$5:$H$19,0))),IF(NOT(ISNUMBER(D316)),"Preis fehlt",IF(NOT(ISNUMBER(B316)),"Menge fehlt",IF(ISNUMBER(MATCH(A316,'Zutaten'!$A$5:$A$154,0)),"",IF(INDEX('Grundrezepte'!$K$5:$K$19,MATCH(A316,'Grundrezepte'!$H$5:$H$19,0))&gt;0,"Grundrezept unvollständig","")))),"nicht gefunden"))</f>
        <v/>
      </c>
      <c r="L316">
        <f>IF(F316="",0,1)</f>
        <v>0</v>
      </c>
    </row>
    <row r="317" spans="1:12" x14ac:dyDescent="0.25">
      <c r="A317" s="5"/>
      <c r="B317" s="12"/>
      <c r="C317" t="str">
        <f>IF(A317="","",IF(ISNUMBER(MATCH(A317,'Zutaten'!$A$5:$A$154,0)),INDEX('Zutaten'!$B$5:$B$154,MATCH(A317,'Zutaten'!$A$5:$A$154,0)),IF(ISNUMBER(MATCH(A317,'Grundrezepte'!$H$5:$H$19,0)),INDEX('Grundrezepte'!$I$5:$I$19,MATCH(A317,'Grundrezepte'!$H$5:$H$19,0)),"")))</f>
        <v/>
      </c>
      <c r="D317" s="13" t="str">
        <f>IF(A317="","",IF(ISNUMBER(MATCH(A317,'Zutaten'!$A$5:$A$154,0)),INDEX('Zutaten'!$G$5:$G$154,MATCH(A317,'Zutaten'!$A$5:$A$154,0)),IF(ISNUMBER(MATCH(A317,'Grundrezepte'!$H$5:$H$19,0)),INDEX('Grundrezepte'!$J$5:$J$19,MATCH(A317,'Grundrezepte'!$H$5:$H$19,0)),"")))</f>
        <v/>
      </c>
      <c r="E317" s="15" t="str">
        <f>IF(OR(A317="",NOT(ISNUMBER(B317)),NOT(ISNUMBER(D317))),"",ROUND(B317*D317,2))</f>
        <v/>
      </c>
      <c r="F317" s="10" t="str">
        <f>IF(A317="","",IF(OR(ISNUMBER(MATCH(A317,'Zutaten'!$A$5:$A$154,0)),ISNUMBER(MATCH(A317,'Grundrezepte'!$H$5:$H$19,0))),IF(NOT(ISNUMBER(D317)),"Preis fehlt",IF(NOT(ISNUMBER(B317)),"Menge fehlt",IF(ISNUMBER(MATCH(A317,'Zutaten'!$A$5:$A$154,0)),"",IF(INDEX('Grundrezepte'!$K$5:$K$19,MATCH(A317,'Grundrezepte'!$H$5:$H$19,0))&gt;0,"Grundrezept unvollständig","")))),"nicht gefunden"))</f>
        <v/>
      </c>
      <c r="L317">
        <f>IF(F317="",0,1)</f>
        <v>0</v>
      </c>
    </row>
    <row r="318" spans="1:12" x14ac:dyDescent="0.25">
      <c r="A318" s="5"/>
      <c r="B318" s="12"/>
      <c r="C318" t="str">
        <f>IF(A318="","",IF(ISNUMBER(MATCH(A318,'Zutaten'!$A$5:$A$154,0)),INDEX('Zutaten'!$B$5:$B$154,MATCH(A318,'Zutaten'!$A$5:$A$154,0)),IF(ISNUMBER(MATCH(A318,'Grundrezepte'!$H$5:$H$19,0)),INDEX('Grundrezepte'!$I$5:$I$19,MATCH(A318,'Grundrezepte'!$H$5:$H$19,0)),"")))</f>
        <v/>
      </c>
      <c r="D318" s="13" t="str">
        <f>IF(A318="","",IF(ISNUMBER(MATCH(A318,'Zutaten'!$A$5:$A$154,0)),INDEX('Zutaten'!$G$5:$G$154,MATCH(A318,'Zutaten'!$A$5:$A$154,0)),IF(ISNUMBER(MATCH(A318,'Grundrezepte'!$H$5:$H$19,0)),INDEX('Grundrezepte'!$J$5:$J$19,MATCH(A318,'Grundrezepte'!$H$5:$H$19,0)),"")))</f>
        <v/>
      </c>
      <c r="E318" s="15" t="str">
        <f>IF(OR(A318="",NOT(ISNUMBER(B318)),NOT(ISNUMBER(D318))),"",ROUND(B318*D318,2))</f>
        <v/>
      </c>
      <c r="F318" s="10" t="str">
        <f>IF(A318="","",IF(OR(ISNUMBER(MATCH(A318,'Zutaten'!$A$5:$A$154,0)),ISNUMBER(MATCH(A318,'Grundrezepte'!$H$5:$H$19,0))),IF(NOT(ISNUMBER(D318)),"Preis fehlt",IF(NOT(ISNUMBER(B318)),"Menge fehlt",IF(ISNUMBER(MATCH(A318,'Zutaten'!$A$5:$A$154,0)),"",IF(INDEX('Grundrezepte'!$K$5:$K$19,MATCH(A318,'Grundrezepte'!$H$5:$H$19,0))&gt;0,"Grundrezept unvollständig","")))),"nicht gefunden"))</f>
        <v/>
      </c>
      <c r="L318">
        <f>IF(F318="",0,1)</f>
        <v>0</v>
      </c>
    </row>
    <row r="319" spans="1:12" x14ac:dyDescent="0.25">
      <c r="A319" s="5"/>
      <c r="B319" s="12"/>
      <c r="C319" t="str">
        <f>IF(A319="","",IF(ISNUMBER(MATCH(A319,'Zutaten'!$A$5:$A$154,0)),INDEX('Zutaten'!$B$5:$B$154,MATCH(A319,'Zutaten'!$A$5:$A$154,0)),IF(ISNUMBER(MATCH(A319,'Grundrezepte'!$H$5:$H$19,0)),INDEX('Grundrezepte'!$I$5:$I$19,MATCH(A319,'Grundrezepte'!$H$5:$H$19,0)),"")))</f>
        <v/>
      </c>
      <c r="D319" s="13" t="str">
        <f>IF(A319="","",IF(ISNUMBER(MATCH(A319,'Zutaten'!$A$5:$A$154,0)),INDEX('Zutaten'!$G$5:$G$154,MATCH(A319,'Zutaten'!$A$5:$A$154,0)),IF(ISNUMBER(MATCH(A319,'Grundrezepte'!$H$5:$H$19,0)),INDEX('Grundrezepte'!$J$5:$J$19,MATCH(A319,'Grundrezepte'!$H$5:$H$19,0)),"")))</f>
        <v/>
      </c>
      <c r="E319" s="15" t="str">
        <f>IF(OR(A319="",NOT(ISNUMBER(B319)),NOT(ISNUMBER(D319))),"",ROUND(B319*D319,2))</f>
        <v/>
      </c>
      <c r="F319" s="10" t="str">
        <f>IF(A319="","",IF(OR(ISNUMBER(MATCH(A319,'Zutaten'!$A$5:$A$154,0)),ISNUMBER(MATCH(A319,'Grundrezepte'!$H$5:$H$19,0))),IF(NOT(ISNUMBER(D319)),"Preis fehlt",IF(NOT(ISNUMBER(B319)),"Menge fehlt",IF(ISNUMBER(MATCH(A319,'Zutaten'!$A$5:$A$154,0)),"",IF(INDEX('Grundrezepte'!$K$5:$K$19,MATCH(A319,'Grundrezepte'!$H$5:$H$19,0))&gt;0,"Grundrezept unvollständig","")))),"nicht gefunden"))</f>
        <v/>
      </c>
      <c r="L319">
        <f>IF(F319="",0,1)</f>
        <v>0</v>
      </c>
    </row>
    <row r="320" spans="1:12" x14ac:dyDescent="0.25">
      <c r="A320" s="5"/>
      <c r="B320" s="12"/>
      <c r="C320" t="str">
        <f>IF(A320="","",IF(ISNUMBER(MATCH(A320,'Zutaten'!$A$5:$A$154,0)),INDEX('Zutaten'!$B$5:$B$154,MATCH(A320,'Zutaten'!$A$5:$A$154,0)),IF(ISNUMBER(MATCH(A320,'Grundrezepte'!$H$5:$H$19,0)),INDEX('Grundrezepte'!$I$5:$I$19,MATCH(A320,'Grundrezepte'!$H$5:$H$19,0)),"")))</f>
        <v/>
      </c>
      <c r="D320" s="13" t="str">
        <f>IF(A320="","",IF(ISNUMBER(MATCH(A320,'Zutaten'!$A$5:$A$154,0)),INDEX('Zutaten'!$G$5:$G$154,MATCH(A320,'Zutaten'!$A$5:$A$154,0)),IF(ISNUMBER(MATCH(A320,'Grundrezepte'!$H$5:$H$19,0)),INDEX('Grundrezepte'!$J$5:$J$19,MATCH(A320,'Grundrezepte'!$H$5:$H$19,0)),"")))</f>
        <v/>
      </c>
      <c r="E320" s="15" t="str">
        <f>IF(OR(A320="",NOT(ISNUMBER(B320)),NOT(ISNUMBER(D320))),"",ROUND(B320*D320,2))</f>
        <v/>
      </c>
      <c r="F320" s="10" t="str">
        <f>IF(A320="","",IF(OR(ISNUMBER(MATCH(A320,'Zutaten'!$A$5:$A$154,0)),ISNUMBER(MATCH(A320,'Grundrezepte'!$H$5:$H$19,0))),IF(NOT(ISNUMBER(D320)),"Preis fehlt",IF(NOT(ISNUMBER(B320)),"Menge fehlt",IF(ISNUMBER(MATCH(A320,'Zutaten'!$A$5:$A$154,0)),"",IF(INDEX('Grundrezepte'!$K$5:$K$19,MATCH(A320,'Grundrezepte'!$H$5:$H$19,0))&gt;0,"Grundrezept unvollständig","")))),"nicht gefunden"))</f>
        <v/>
      </c>
      <c r="L320">
        <f>IF(F320="",0,1)</f>
        <v>0</v>
      </c>
    </row>
    <row r="321" spans="1:12" x14ac:dyDescent="0.25">
      <c r="A321" s="5"/>
      <c r="B321" s="12"/>
      <c r="C321" t="str">
        <f>IF(A321="","",IF(ISNUMBER(MATCH(A321,'Zutaten'!$A$5:$A$154,0)),INDEX('Zutaten'!$B$5:$B$154,MATCH(A321,'Zutaten'!$A$5:$A$154,0)),IF(ISNUMBER(MATCH(A321,'Grundrezepte'!$H$5:$H$19,0)),INDEX('Grundrezepte'!$I$5:$I$19,MATCH(A321,'Grundrezepte'!$H$5:$H$19,0)),"")))</f>
        <v/>
      </c>
      <c r="D321" s="13" t="str">
        <f>IF(A321="","",IF(ISNUMBER(MATCH(A321,'Zutaten'!$A$5:$A$154,0)),INDEX('Zutaten'!$G$5:$G$154,MATCH(A321,'Zutaten'!$A$5:$A$154,0)),IF(ISNUMBER(MATCH(A321,'Grundrezepte'!$H$5:$H$19,0)),INDEX('Grundrezepte'!$J$5:$J$19,MATCH(A321,'Grundrezepte'!$H$5:$H$19,0)),"")))</f>
        <v/>
      </c>
      <c r="E321" s="15" t="str">
        <f>IF(OR(A321="",NOT(ISNUMBER(B321)),NOT(ISNUMBER(D321))),"",ROUND(B321*D321,2))</f>
        <v/>
      </c>
      <c r="F321" s="10" t="str">
        <f>IF(A321="","",IF(OR(ISNUMBER(MATCH(A321,'Zutaten'!$A$5:$A$154,0)),ISNUMBER(MATCH(A321,'Grundrezepte'!$H$5:$H$19,0))),IF(NOT(ISNUMBER(D321)),"Preis fehlt",IF(NOT(ISNUMBER(B321)),"Menge fehlt",IF(ISNUMBER(MATCH(A321,'Zutaten'!$A$5:$A$154,0)),"",IF(INDEX('Grundrezepte'!$K$5:$K$19,MATCH(A321,'Grundrezepte'!$H$5:$H$19,0))&gt;0,"Grundrezept unvollständig","")))),"nicht gefunden"))</f>
        <v/>
      </c>
      <c r="L321">
        <f>IF(F321="",0,1)</f>
        <v>0</v>
      </c>
    </row>
    <row r="322" spans="1:5" x14ac:dyDescent="0.25">
      <c r="A322" s="16" t="s">
        <v>47</v>
      </c>
      <c r="E322" s="9" t="str">
        <f>IF(A305="","",ROUND(SUM(E307:E321),2))</f>
        <v/>
      </c>
    </row>
    <row r="323" spans="1:5" x14ac:dyDescent="0.25">
      <c r="A323" s="16" t="s">
        <v>50</v>
      </c>
      <c r="E323" s="9" t="str">
        <f>IF(OR(A305="",NOT(ISNUMBER(C305))),"",IF(C305&lt;=0,"",ROUND(E322/C305,2)))</f>
        <v/>
      </c>
    </row>
    <row r="325" spans="1:5" x14ac:dyDescent="0.25">
      <c r="A325" s="11"/>
      <c r="B325" s="2" t="s">
        <v>52</v>
      </c>
      <c r="C325" s="5"/>
      <c r="D325" s="2" t="str">
        <f>IF(C325=1,"Portion","Portionen")</f>
        <v>Portionen</v>
      </c>
      <c r="E325" s="10" t="str">
        <f>IF(A325="","",IF(COUNTIF($H$5:$H$34,A325)&gt;1,"Name doppelt, nur der erste zählt",IF(NOT(ISNUMBER(C325)),"«ergibt … Portionen» fehlt",IF(C325&lt;=0,"«ergibt … Portionen» fehlt",IF(SUM(L327:L341)&gt;0,"Zeilen mit Hinweis prüfen","")))))</f>
        <v/>
      </c>
    </row>
    <row r="326" spans="1:6" x14ac:dyDescent="0.25">
      <c r="A326" s="4" t="s">
        <v>43</v>
      </c>
      <c r="B326" s="4" t="s">
        <v>44</v>
      </c>
      <c r="C326" s="4" t="s">
        <v>18</v>
      </c>
      <c r="D326" s="4" t="s">
        <v>45</v>
      </c>
      <c r="E326" s="4" t="s">
        <v>46</v>
      </c>
      <c r="F326" s="4" t="s">
        <v>24</v>
      </c>
    </row>
    <row r="327" spans="1:12" x14ac:dyDescent="0.25">
      <c r="A327" s="5"/>
      <c r="B327" s="12"/>
      <c r="C327" t="str">
        <f>IF(A327="","",IF(ISNUMBER(MATCH(A327,'Zutaten'!$A$5:$A$154,0)),INDEX('Zutaten'!$B$5:$B$154,MATCH(A327,'Zutaten'!$A$5:$A$154,0)),IF(ISNUMBER(MATCH(A327,'Grundrezepte'!$H$5:$H$19,0)),INDEX('Grundrezepte'!$I$5:$I$19,MATCH(A327,'Grundrezepte'!$H$5:$H$19,0)),"")))</f>
        <v/>
      </c>
      <c r="D327" s="13" t="str">
        <f>IF(A327="","",IF(ISNUMBER(MATCH(A327,'Zutaten'!$A$5:$A$154,0)),INDEX('Zutaten'!$G$5:$G$154,MATCH(A327,'Zutaten'!$A$5:$A$154,0)),IF(ISNUMBER(MATCH(A327,'Grundrezepte'!$H$5:$H$19,0)),INDEX('Grundrezepte'!$J$5:$J$19,MATCH(A327,'Grundrezepte'!$H$5:$H$19,0)),"")))</f>
        <v/>
      </c>
      <c r="E327" s="15" t="str">
        <f>IF(OR(A327="",NOT(ISNUMBER(B327)),NOT(ISNUMBER(D327))),"",ROUND(B327*D327,2))</f>
        <v/>
      </c>
      <c r="F327" s="10" t="str">
        <f>IF(A327="","",IF(OR(ISNUMBER(MATCH(A327,'Zutaten'!$A$5:$A$154,0)),ISNUMBER(MATCH(A327,'Grundrezepte'!$H$5:$H$19,0))),IF(NOT(ISNUMBER(D327)),"Preis fehlt",IF(NOT(ISNUMBER(B327)),"Menge fehlt",IF(ISNUMBER(MATCH(A327,'Zutaten'!$A$5:$A$154,0)),"",IF(INDEX('Grundrezepte'!$K$5:$K$19,MATCH(A327,'Grundrezepte'!$H$5:$H$19,0))&gt;0,"Grundrezept unvollständig","")))),"nicht gefunden"))</f>
        <v/>
      </c>
      <c r="L327">
        <f>IF(F327="",0,1)</f>
        <v>0</v>
      </c>
    </row>
    <row r="328" spans="1:12" x14ac:dyDescent="0.25">
      <c r="A328" s="5"/>
      <c r="B328" s="12"/>
      <c r="C328" t="str">
        <f>IF(A328="","",IF(ISNUMBER(MATCH(A328,'Zutaten'!$A$5:$A$154,0)),INDEX('Zutaten'!$B$5:$B$154,MATCH(A328,'Zutaten'!$A$5:$A$154,0)),IF(ISNUMBER(MATCH(A328,'Grundrezepte'!$H$5:$H$19,0)),INDEX('Grundrezepte'!$I$5:$I$19,MATCH(A328,'Grundrezepte'!$H$5:$H$19,0)),"")))</f>
        <v/>
      </c>
      <c r="D328" s="13" t="str">
        <f>IF(A328="","",IF(ISNUMBER(MATCH(A328,'Zutaten'!$A$5:$A$154,0)),INDEX('Zutaten'!$G$5:$G$154,MATCH(A328,'Zutaten'!$A$5:$A$154,0)),IF(ISNUMBER(MATCH(A328,'Grundrezepte'!$H$5:$H$19,0)),INDEX('Grundrezepte'!$J$5:$J$19,MATCH(A328,'Grundrezepte'!$H$5:$H$19,0)),"")))</f>
        <v/>
      </c>
      <c r="E328" s="15" t="str">
        <f>IF(OR(A328="",NOT(ISNUMBER(B328)),NOT(ISNUMBER(D328))),"",ROUND(B328*D328,2))</f>
        <v/>
      </c>
      <c r="F328" s="10" t="str">
        <f>IF(A328="","",IF(OR(ISNUMBER(MATCH(A328,'Zutaten'!$A$5:$A$154,0)),ISNUMBER(MATCH(A328,'Grundrezepte'!$H$5:$H$19,0))),IF(NOT(ISNUMBER(D328)),"Preis fehlt",IF(NOT(ISNUMBER(B328)),"Menge fehlt",IF(ISNUMBER(MATCH(A328,'Zutaten'!$A$5:$A$154,0)),"",IF(INDEX('Grundrezepte'!$K$5:$K$19,MATCH(A328,'Grundrezepte'!$H$5:$H$19,0))&gt;0,"Grundrezept unvollständig","")))),"nicht gefunden"))</f>
        <v/>
      </c>
      <c r="L328">
        <f>IF(F328="",0,1)</f>
        <v>0</v>
      </c>
    </row>
    <row r="329" spans="1:12" x14ac:dyDescent="0.25">
      <c r="A329" s="5"/>
      <c r="B329" s="12"/>
      <c r="C329" t="str">
        <f>IF(A329="","",IF(ISNUMBER(MATCH(A329,'Zutaten'!$A$5:$A$154,0)),INDEX('Zutaten'!$B$5:$B$154,MATCH(A329,'Zutaten'!$A$5:$A$154,0)),IF(ISNUMBER(MATCH(A329,'Grundrezepte'!$H$5:$H$19,0)),INDEX('Grundrezepte'!$I$5:$I$19,MATCH(A329,'Grundrezepte'!$H$5:$H$19,0)),"")))</f>
        <v/>
      </c>
      <c r="D329" s="13" t="str">
        <f>IF(A329="","",IF(ISNUMBER(MATCH(A329,'Zutaten'!$A$5:$A$154,0)),INDEX('Zutaten'!$G$5:$G$154,MATCH(A329,'Zutaten'!$A$5:$A$154,0)),IF(ISNUMBER(MATCH(A329,'Grundrezepte'!$H$5:$H$19,0)),INDEX('Grundrezepte'!$J$5:$J$19,MATCH(A329,'Grundrezepte'!$H$5:$H$19,0)),"")))</f>
        <v/>
      </c>
      <c r="E329" s="15" t="str">
        <f>IF(OR(A329="",NOT(ISNUMBER(B329)),NOT(ISNUMBER(D329))),"",ROUND(B329*D329,2))</f>
        <v/>
      </c>
      <c r="F329" s="10" t="str">
        <f>IF(A329="","",IF(OR(ISNUMBER(MATCH(A329,'Zutaten'!$A$5:$A$154,0)),ISNUMBER(MATCH(A329,'Grundrezepte'!$H$5:$H$19,0))),IF(NOT(ISNUMBER(D329)),"Preis fehlt",IF(NOT(ISNUMBER(B329)),"Menge fehlt",IF(ISNUMBER(MATCH(A329,'Zutaten'!$A$5:$A$154,0)),"",IF(INDEX('Grundrezepte'!$K$5:$K$19,MATCH(A329,'Grundrezepte'!$H$5:$H$19,0))&gt;0,"Grundrezept unvollständig","")))),"nicht gefunden"))</f>
        <v/>
      </c>
      <c r="L329">
        <f>IF(F329="",0,1)</f>
        <v>0</v>
      </c>
    </row>
    <row r="330" spans="1:12" x14ac:dyDescent="0.25">
      <c r="A330" s="5"/>
      <c r="B330" s="12"/>
      <c r="C330" t="str">
        <f>IF(A330="","",IF(ISNUMBER(MATCH(A330,'Zutaten'!$A$5:$A$154,0)),INDEX('Zutaten'!$B$5:$B$154,MATCH(A330,'Zutaten'!$A$5:$A$154,0)),IF(ISNUMBER(MATCH(A330,'Grundrezepte'!$H$5:$H$19,0)),INDEX('Grundrezepte'!$I$5:$I$19,MATCH(A330,'Grundrezepte'!$H$5:$H$19,0)),"")))</f>
        <v/>
      </c>
      <c r="D330" s="13" t="str">
        <f>IF(A330="","",IF(ISNUMBER(MATCH(A330,'Zutaten'!$A$5:$A$154,0)),INDEX('Zutaten'!$G$5:$G$154,MATCH(A330,'Zutaten'!$A$5:$A$154,0)),IF(ISNUMBER(MATCH(A330,'Grundrezepte'!$H$5:$H$19,0)),INDEX('Grundrezepte'!$J$5:$J$19,MATCH(A330,'Grundrezepte'!$H$5:$H$19,0)),"")))</f>
        <v/>
      </c>
      <c r="E330" s="15" t="str">
        <f>IF(OR(A330="",NOT(ISNUMBER(B330)),NOT(ISNUMBER(D330))),"",ROUND(B330*D330,2))</f>
        <v/>
      </c>
      <c r="F330" s="10" t="str">
        <f>IF(A330="","",IF(OR(ISNUMBER(MATCH(A330,'Zutaten'!$A$5:$A$154,0)),ISNUMBER(MATCH(A330,'Grundrezepte'!$H$5:$H$19,0))),IF(NOT(ISNUMBER(D330)),"Preis fehlt",IF(NOT(ISNUMBER(B330)),"Menge fehlt",IF(ISNUMBER(MATCH(A330,'Zutaten'!$A$5:$A$154,0)),"",IF(INDEX('Grundrezepte'!$K$5:$K$19,MATCH(A330,'Grundrezepte'!$H$5:$H$19,0))&gt;0,"Grundrezept unvollständig","")))),"nicht gefunden"))</f>
        <v/>
      </c>
      <c r="L330">
        <f>IF(F330="",0,1)</f>
        <v>0</v>
      </c>
    </row>
    <row r="331" spans="1:12" x14ac:dyDescent="0.25">
      <c r="A331" s="5"/>
      <c r="B331" s="12"/>
      <c r="C331" t="str">
        <f>IF(A331="","",IF(ISNUMBER(MATCH(A331,'Zutaten'!$A$5:$A$154,0)),INDEX('Zutaten'!$B$5:$B$154,MATCH(A331,'Zutaten'!$A$5:$A$154,0)),IF(ISNUMBER(MATCH(A331,'Grundrezepte'!$H$5:$H$19,0)),INDEX('Grundrezepte'!$I$5:$I$19,MATCH(A331,'Grundrezepte'!$H$5:$H$19,0)),"")))</f>
        <v/>
      </c>
      <c r="D331" s="13" t="str">
        <f>IF(A331="","",IF(ISNUMBER(MATCH(A331,'Zutaten'!$A$5:$A$154,0)),INDEX('Zutaten'!$G$5:$G$154,MATCH(A331,'Zutaten'!$A$5:$A$154,0)),IF(ISNUMBER(MATCH(A331,'Grundrezepte'!$H$5:$H$19,0)),INDEX('Grundrezepte'!$J$5:$J$19,MATCH(A331,'Grundrezepte'!$H$5:$H$19,0)),"")))</f>
        <v/>
      </c>
      <c r="E331" s="15" t="str">
        <f>IF(OR(A331="",NOT(ISNUMBER(B331)),NOT(ISNUMBER(D331))),"",ROUND(B331*D331,2))</f>
        <v/>
      </c>
      <c r="F331" s="10" t="str">
        <f>IF(A331="","",IF(OR(ISNUMBER(MATCH(A331,'Zutaten'!$A$5:$A$154,0)),ISNUMBER(MATCH(A331,'Grundrezepte'!$H$5:$H$19,0))),IF(NOT(ISNUMBER(D331)),"Preis fehlt",IF(NOT(ISNUMBER(B331)),"Menge fehlt",IF(ISNUMBER(MATCH(A331,'Zutaten'!$A$5:$A$154,0)),"",IF(INDEX('Grundrezepte'!$K$5:$K$19,MATCH(A331,'Grundrezepte'!$H$5:$H$19,0))&gt;0,"Grundrezept unvollständig","")))),"nicht gefunden"))</f>
        <v/>
      </c>
      <c r="L331">
        <f>IF(F331="",0,1)</f>
        <v>0</v>
      </c>
    </row>
    <row r="332" spans="1:12" x14ac:dyDescent="0.25">
      <c r="A332" s="5"/>
      <c r="B332" s="12"/>
      <c r="C332" t="str">
        <f>IF(A332="","",IF(ISNUMBER(MATCH(A332,'Zutaten'!$A$5:$A$154,0)),INDEX('Zutaten'!$B$5:$B$154,MATCH(A332,'Zutaten'!$A$5:$A$154,0)),IF(ISNUMBER(MATCH(A332,'Grundrezepte'!$H$5:$H$19,0)),INDEX('Grundrezepte'!$I$5:$I$19,MATCH(A332,'Grundrezepte'!$H$5:$H$19,0)),"")))</f>
        <v/>
      </c>
      <c r="D332" s="13" t="str">
        <f>IF(A332="","",IF(ISNUMBER(MATCH(A332,'Zutaten'!$A$5:$A$154,0)),INDEX('Zutaten'!$G$5:$G$154,MATCH(A332,'Zutaten'!$A$5:$A$154,0)),IF(ISNUMBER(MATCH(A332,'Grundrezepte'!$H$5:$H$19,0)),INDEX('Grundrezepte'!$J$5:$J$19,MATCH(A332,'Grundrezepte'!$H$5:$H$19,0)),"")))</f>
        <v/>
      </c>
      <c r="E332" s="15" t="str">
        <f>IF(OR(A332="",NOT(ISNUMBER(B332)),NOT(ISNUMBER(D332))),"",ROUND(B332*D332,2))</f>
        <v/>
      </c>
      <c r="F332" s="10" t="str">
        <f>IF(A332="","",IF(OR(ISNUMBER(MATCH(A332,'Zutaten'!$A$5:$A$154,0)),ISNUMBER(MATCH(A332,'Grundrezepte'!$H$5:$H$19,0))),IF(NOT(ISNUMBER(D332)),"Preis fehlt",IF(NOT(ISNUMBER(B332)),"Menge fehlt",IF(ISNUMBER(MATCH(A332,'Zutaten'!$A$5:$A$154,0)),"",IF(INDEX('Grundrezepte'!$K$5:$K$19,MATCH(A332,'Grundrezepte'!$H$5:$H$19,0))&gt;0,"Grundrezept unvollständig","")))),"nicht gefunden"))</f>
        <v/>
      </c>
      <c r="L332">
        <f>IF(F332="",0,1)</f>
        <v>0</v>
      </c>
    </row>
    <row r="333" spans="1:12" x14ac:dyDescent="0.25">
      <c r="A333" s="5"/>
      <c r="B333" s="12"/>
      <c r="C333" t="str">
        <f>IF(A333="","",IF(ISNUMBER(MATCH(A333,'Zutaten'!$A$5:$A$154,0)),INDEX('Zutaten'!$B$5:$B$154,MATCH(A333,'Zutaten'!$A$5:$A$154,0)),IF(ISNUMBER(MATCH(A333,'Grundrezepte'!$H$5:$H$19,0)),INDEX('Grundrezepte'!$I$5:$I$19,MATCH(A333,'Grundrezepte'!$H$5:$H$19,0)),"")))</f>
        <v/>
      </c>
      <c r="D333" s="13" t="str">
        <f>IF(A333="","",IF(ISNUMBER(MATCH(A333,'Zutaten'!$A$5:$A$154,0)),INDEX('Zutaten'!$G$5:$G$154,MATCH(A333,'Zutaten'!$A$5:$A$154,0)),IF(ISNUMBER(MATCH(A333,'Grundrezepte'!$H$5:$H$19,0)),INDEX('Grundrezepte'!$J$5:$J$19,MATCH(A333,'Grundrezepte'!$H$5:$H$19,0)),"")))</f>
        <v/>
      </c>
      <c r="E333" s="15" t="str">
        <f>IF(OR(A333="",NOT(ISNUMBER(B333)),NOT(ISNUMBER(D333))),"",ROUND(B333*D333,2))</f>
        <v/>
      </c>
      <c r="F333" s="10" t="str">
        <f>IF(A333="","",IF(OR(ISNUMBER(MATCH(A333,'Zutaten'!$A$5:$A$154,0)),ISNUMBER(MATCH(A333,'Grundrezepte'!$H$5:$H$19,0))),IF(NOT(ISNUMBER(D333)),"Preis fehlt",IF(NOT(ISNUMBER(B333)),"Menge fehlt",IF(ISNUMBER(MATCH(A333,'Zutaten'!$A$5:$A$154,0)),"",IF(INDEX('Grundrezepte'!$K$5:$K$19,MATCH(A333,'Grundrezepte'!$H$5:$H$19,0))&gt;0,"Grundrezept unvollständig","")))),"nicht gefunden"))</f>
        <v/>
      </c>
      <c r="L333">
        <f>IF(F333="",0,1)</f>
        <v>0</v>
      </c>
    </row>
    <row r="334" spans="1:12" x14ac:dyDescent="0.25">
      <c r="A334" s="5"/>
      <c r="B334" s="12"/>
      <c r="C334" t="str">
        <f>IF(A334="","",IF(ISNUMBER(MATCH(A334,'Zutaten'!$A$5:$A$154,0)),INDEX('Zutaten'!$B$5:$B$154,MATCH(A334,'Zutaten'!$A$5:$A$154,0)),IF(ISNUMBER(MATCH(A334,'Grundrezepte'!$H$5:$H$19,0)),INDEX('Grundrezepte'!$I$5:$I$19,MATCH(A334,'Grundrezepte'!$H$5:$H$19,0)),"")))</f>
        <v/>
      </c>
      <c r="D334" s="13" t="str">
        <f>IF(A334="","",IF(ISNUMBER(MATCH(A334,'Zutaten'!$A$5:$A$154,0)),INDEX('Zutaten'!$G$5:$G$154,MATCH(A334,'Zutaten'!$A$5:$A$154,0)),IF(ISNUMBER(MATCH(A334,'Grundrezepte'!$H$5:$H$19,0)),INDEX('Grundrezepte'!$J$5:$J$19,MATCH(A334,'Grundrezepte'!$H$5:$H$19,0)),"")))</f>
        <v/>
      </c>
      <c r="E334" s="15" t="str">
        <f>IF(OR(A334="",NOT(ISNUMBER(B334)),NOT(ISNUMBER(D334))),"",ROUND(B334*D334,2))</f>
        <v/>
      </c>
      <c r="F334" s="10" t="str">
        <f>IF(A334="","",IF(OR(ISNUMBER(MATCH(A334,'Zutaten'!$A$5:$A$154,0)),ISNUMBER(MATCH(A334,'Grundrezepte'!$H$5:$H$19,0))),IF(NOT(ISNUMBER(D334)),"Preis fehlt",IF(NOT(ISNUMBER(B334)),"Menge fehlt",IF(ISNUMBER(MATCH(A334,'Zutaten'!$A$5:$A$154,0)),"",IF(INDEX('Grundrezepte'!$K$5:$K$19,MATCH(A334,'Grundrezepte'!$H$5:$H$19,0))&gt;0,"Grundrezept unvollständig","")))),"nicht gefunden"))</f>
        <v/>
      </c>
      <c r="L334">
        <f>IF(F334="",0,1)</f>
        <v>0</v>
      </c>
    </row>
    <row r="335" spans="1:12" x14ac:dyDescent="0.25">
      <c r="A335" s="5"/>
      <c r="B335" s="12"/>
      <c r="C335" t="str">
        <f>IF(A335="","",IF(ISNUMBER(MATCH(A335,'Zutaten'!$A$5:$A$154,0)),INDEX('Zutaten'!$B$5:$B$154,MATCH(A335,'Zutaten'!$A$5:$A$154,0)),IF(ISNUMBER(MATCH(A335,'Grundrezepte'!$H$5:$H$19,0)),INDEX('Grundrezepte'!$I$5:$I$19,MATCH(A335,'Grundrezepte'!$H$5:$H$19,0)),"")))</f>
        <v/>
      </c>
      <c r="D335" s="13" t="str">
        <f>IF(A335="","",IF(ISNUMBER(MATCH(A335,'Zutaten'!$A$5:$A$154,0)),INDEX('Zutaten'!$G$5:$G$154,MATCH(A335,'Zutaten'!$A$5:$A$154,0)),IF(ISNUMBER(MATCH(A335,'Grundrezepte'!$H$5:$H$19,0)),INDEX('Grundrezepte'!$J$5:$J$19,MATCH(A335,'Grundrezepte'!$H$5:$H$19,0)),"")))</f>
        <v/>
      </c>
      <c r="E335" s="15" t="str">
        <f>IF(OR(A335="",NOT(ISNUMBER(B335)),NOT(ISNUMBER(D335))),"",ROUND(B335*D335,2))</f>
        <v/>
      </c>
      <c r="F335" s="10" t="str">
        <f>IF(A335="","",IF(OR(ISNUMBER(MATCH(A335,'Zutaten'!$A$5:$A$154,0)),ISNUMBER(MATCH(A335,'Grundrezepte'!$H$5:$H$19,0))),IF(NOT(ISNUMBER(D335)),"Preis fehlt",IF(NOT(ISNUMBER(B335)),"Menge fehlt",IF(ISNUMBER(MATCH(A335,'Zutaten'!$A$5:$A$154,0)),"",IF(INDEX('Grundrezepte'!$K$5:$K$19,MATCH(A335,'Grundrezepte'!$H$5:$H$19,0))&gt;0,"Grundrezept unvollständig","")))),"nicht gefunden"))</f>
        <v/>
      </c>
      <c r="L335">
        <f>IF(F335="",0,1)</f>
        <v>0</v>
      </c>
    </row>
    <row r="336" spans="1:12" x14ac:dyDescent="0.25">
      <c r="A336" s="5"/>
      <c r="B336" s="12"/>
      <c r="C336" t="str">
        <f>IF(A336="","",IF(ISNUMBER(MATCH(A336,'Zutaten'!$A$5:$A$154,0)),INDEX('Zutaten'!$B$5:$B$154,MATCH(A336,'Zutaten'!$A$5:$A$154,0)),IF(ISNUMBER(MATCH(A336,'Grundrezepte'!$H$5:$H$19,0)),INDEX('Grundrezepte'!$I$5:$I$19,MATCH(A336,'Grundrezepte'!$H$5:$H$19,0)),"")))</f>
        <v/>
      </c>
      <c r="D336" s="13" t="str">
        <f>IF(A336="","",IF(ISNUMBER(MATCH(A336,'Zutaten'!$A$5:$A$154,0)),INDEX('Zutaten'!$G$5:$G$154,MATCH(A336,'Zutaten'!$A$5:$A$154,0)),IF(ISNUMBER(MATCH(A336,'Grundrezepte'!$H$5:$H$19,0)),INDEX('Grundrezepte'!$J$5:$J$19,MATCH(A336,'Grundrezepte'!$H$5:$H$19,0)),"")))</f>
        <v/>
      </c>
      <c r="E336" s="15" t="str">
        <f>IF(OR(A336="",NOT(ISNUMBER(B336)),NOT(ISNUMBER(D336))),"",ROUND(B336*D336,2))</f>
        <v/>
      </c>
      <c r="F336" s="10" t="str">
        <f>IF(A336="","",IF(OR(ISNUMBER(MATCH(A336,'Zutaten'!$A$5:$A$154,0)),ISNUMBER(MATCH(A336,'Grundrezepte'!$H$5:$H$19,0))),IF(NOT(ISNUMBER(D336)),"Preis fehlt",IF(NOT(ISNUMBER(B336)),"Menge fehlt",IF(ISNUMBER(MATCH(A336,'Zutaten'!$A$5:$A$154,0)),"",IF(INDEX('Grundrezepte'!$K$5:$K$19,MATCH(A336,'Grundrezepte'!$H$5:$H$19,0))&gt;0,"Grundrezept unvollständig","")))),"nicht gefunden"))</f>
        <v/>
      </c>
      <c r="L336">
        <f>IF(F336="",0,1)</f>
        <v>0</v>
      </c>
    </row>
    <row r="337" spans="1:12" x14ac:dyDescent="0.25">
      <c r="A337" s="5"/>
      <c r="B337" s="12"/>
      <c r="C337" t="str">
        <f>IF(A337="","",IF(ISNUMBER(MATCH(A337,'Zutaten'!$A$5:$A$154,0)),INDEX('Zutaten'!$B$5:$B$154,MATCH(A337,'Zutaten'!$A$5:$A$154,0)),IF(ISNUMBER(MATCH(A337,'Grundrezepte'!$H$5:$H$19,0)),INDEX('Grundrezepte'!$I$5:$I$19,MATCH(A337,'Grundrezepte'!$H$5:$H$19,0)),"")))</f>
        <v/>
      </c>
      <c r="D337" s="13" t="str">
        <f>IF(A337="","",IF(ISNUMBER(MATCH(A337,'Zutaten'!$A$5:$A$154,0)),INDEX('Zutaten'!$G$5:$G$154,MATCH(A337,'Zutaten'!$A$5:$A$154,0)),IF(ISNUMBER(MATCH(A337,'Grundrezepte'!$H$5:$H$19,0)),INDEX('Grundrezepte'!$J$5:$J$19,MATCH(A337,'Grundrezepte'!$H$5:$H$19,0)),"")))</f>
        <v/>
      </c>
      <c r="E337" s="15" t="str">
        <f>IF(OR(A337="",NOT(ISNUMBER(B337)),NOT(ISNUMBER(D337))),"",ROUND(B337*D337,2))</f>
        <v/>
      </c>
      <c r="F337" s="10" t="str">
        <f>IF(A337="","",IF(OR(ISNUMBER(MATCH(A337,'Zutaten'!$A$5:$A$154,0)),ISNUMBER(MATCH(A337,'Grundrezepte'!$H$5:$H$19,0))),IF(NOT(ISNUMBER(D337)),"Preis fehlt",IF(NOT(ISNUMBER(B337)),"Menge fehlt",IF(ISNUMBER(MATCH(A337,'Zutaten'!$A$5:$A$154,0)),"",IF(INDEX('Grundrezepte'!$K$5:$K$19,MATCH(A337,'Grundrezepte'!$H$5:$H$19,0))&gt;0,"Grundrezept unvollständig","")))),"nicht gefunden"))</f>
        <v/>
      </c>
      <c r="L337">
        <f>IF(F337="",0,1)</f>
        <v>0</v>
      </c>
    </row>
    <row r="338" spans="1:12" x14ac:dyDescent="0.25">
      <c r="A338" s="5"/>
      <c r="B338" s="12"/>
      <c r="C338" t="str">
        <f>IF(A338="","",IF(ISNUMBER(MATCH(A338,'Zutaten'!$A$5:$A$154,0)),INDEX('Zutaten'!$B$5:$B$154,MATCH(A338,'Zutaten'!$A$5:$A$154,0)),IF(ISNUMBER(MATCH(A338,'Grundrezepte'!$H$5:$H$19,0)),INDEX('Grundrezepte'!$I$5:$I$19,MATCH(A338,'Grundrezepte'!$H$5:$H$19,0)),"")))</f>
        <v/>
      </c>
      <c r="D338" s="13" t="str">
        <f>IF(A338="","",IF(ISNUMBER(MATCH(A338,'Zutaten'!$A$5:$A$154,0)),INDEX('Zutaten'!$G$5:$G$154,MATCH(A338,'Zutaten'!$A$5:$A$154,0)),IF(ISNUMBER(MATCH(A338,'Grundrezepte'!$H$5:$H$19,0)),INDEX('Grundrezepte'!$J$5:$J$19,MATCH(A338,'Grundrezepte'!$H$5:$H$19,0)),"")))</f>
        <v/>
      </c>
      <c r="E338" s="15" t="str">
        <f>IF(OR(A338="",NOT(ISNUMBER(B338)),NOT(ISNUMBER(D338))),"",ROUND(B338*D338,2))</f>
        <v/>
      </c>
      <c r="F338" s="10" t="str">
        <f>IF(A338="","",IF(OR(ISNUMBER(MATCH(A338,'Zutaten'!$A$5:$A$154,0)),ISNUMBER(MATCH(A338,'Grundrezepte'!$H$5:$H$19,0))),IF(NOT(ISNUMBER(D338)),"Preis fehlt",IF(NOT(ISNUMBER(B338)),"Menge fehlt",IF(ISNUMBER(MATCH(A338,'Zutaten'!$A$5:$A$154,0)),"",IF(INDEX('Grundrezepte'!$K$5:$K$19,MATCH(A338,'Grundrezepte'!$H$5:$H$19,0))&gt;0,"Grundrezept unvollständig","")))),"nicht gefunden"))</f>
        <v/>
      </c>
      <c r="L338">
        <f>IF(F338="",0,1)</f>
        <v>0</v>
      </c>
    </row>
    <row r="339" spans="1:12" x14ac:dyDescent="0.25">
      <c r="A339" s="5"/>
      <c r="B339" s="12"/>
      <c r="C339" t="str">
        <f>IF(A339="","",IF(ISNUMBER(MATCH(A339,'Zutaten'!$A$5:$A$154,0)),INDEX('Zutaten'!$B$5:$B$154,MATCH(A339,'Zutaten'!$A$5:$A$154,0)),IF(ISNUMBER(MATCH(A339,'Grundrezepte'!$H$5:$H$19,0)),INDEX('Grundrezepte'!$I$5:$I$19,MATCH(A339,'Grundrezepte'!$H$5:$H$19,0)),"")))</f>
        <v/>
      </c>
      <c r="D339" s="13" t="str">
        <f>IF(A339="","",IF(ISNUMBER(MATCH(A339,'Zutaten'!$A$5:$A$154,0)),INDEX('Zutaten'!$G$5:$G$154,MATCH(A339,'Zutaten'!$A$5:$A$154,0)),IF(ISNUMBER(MATCH(A339,'Grundrezepte'!$H$5:$H$19,0)),INDEX('Grundrezepte'!$J$5:$J$19,MATCH(A339,'Grundrezepte'!$H$5:$H$19,0)),"")))</f>
        <v/>
      </c>
      <c r="E339" s="15" t="str">
        <f>IF(OR(A339="",NOT(ISNUMBER(B339)),NOT(ISNUMBER(D339))),"",ROUND(B339*D339,2))</f>
        <v/>
      </c>
      <c r="F339" s="10" t="str">
        <f>IF(A339="","",IF(OR(ISNUMBER(MATCH(A339,'Zutaten'!$A$5:$A$154,0)),ISNUMBER(MATCH(A339,'Grundrezepte'!$H$5:$H$19,0))),IF(NOT(ISNUMBER(D339)),"Preis fehlt",IF(NOT(ISNUMBER(B339)),"Menge fehlt",IF(ISNUMBER(MATCH(A339,'Zutaten'!$A$5:$A$154,0)),"",IF(INDEX('Grundrezepte'!$K$5:$K$19,MATCH(A339,'Grundrezepte'!$H$5:$H$19,0))&gt;0,"Grundrezept unvollständig","")))),"nicht gefunden"))</f>
        <v/>
      </c>
      <c r="L339">
        <f>IF(F339="",0,1)</f>
        <v>0</v>
      </c>
    </row>
    <row r="340" spans="1:12" x14ac:dyDescent="0.25">
      <c r="A340" s="5"/>
      <c r="B340" s="12"/>
      <c r="C340" t="str">
        <f>IF(A340="","",IF(ISNUMBER(MATCH(A340,'Zutaten'!$A$5:$A$154,0)),INDEX('Zutaten'!$B$5:$B$154,MATCH(A340,'Zutaten'!$A$5:$A$154,0)),IF(ISNUMBER(MATCH(A340,'Grundrezepte'!$H$5:$H$19,0)),INDEX('Grundrezepte'!$I$5:$I$19,MATCH(A340,'Grundrezepte'!$H$5:$H$19,0)),"")))</f>
        <v/>
      </c>
      <c r="D340" s="13" t="str">
        <f>IF(A340="","",IF(ISNUMBER(MATCH(A340,'Zutaten'!$A$5:$A$154,0)),INDEX('Zutaten'!$G$5:$G$154,MATCH(A340,'Zutaten'!$A$5:$A$154,0)),IF(ISNUMBER(MATCH(A340,'Grundrezepte'!$H$5:$H$19,0)),INDEX('Grundrezepte'!$J$5:$J$19,MATCH(A340,'Grundrezepte'!$H$5:$H$19,0)),"")))</f>
        <v/>
      </c>
      <c r="E340" s="15" t="str">
        <f>IF(OR(A340="",NOT(ISNUMBER(B340)),NOT(ISNUMBER(D340))),"",ROUND(B340*D340,2))</f>
        <v/>
      </c>
      <c r="F340" s="10" t="str">
        <f>IF(A340="","",IF(OR(ISNUMBER(MATCH(A340,'Zutaten'!$A$5:$A$154,0)),ISNUMBER(MATCH(A340,'Grundrezepte'!$H$5:$H$19,0))),IF(NOT(ISNUMBER(D340)),"Preis fehlt",IF(NOT(ISNUMBER(B340)),"Menge fehlt",IF(ISNUMBER(MATCH(A340,'Zutaten'!$A$5:$A$154,0)),"",IF(INDEX('Grundrezepte'!$K$5:$K$19,MATCH(A340,'Grundrezepte'!$H$5:$H$19,0))&gt;0,"Grundrezept unvollständig","")))),"nicht gefunden"))</f>
        <v/>
      </c>
      <c r="L340">
        <f>IF(F340="",0,1)</f>
        <v>0</v>
      </c>
    </row>
    <row r="341" spans="1:12" x14ac:dyDescent="0.25">
      <c r="A341" s="5"/>
      <c r="B341" s="12"/>
      <c r="C341" t="str">
        <f>IF(A341="","",IF(ISNUMBER(MATCH(A341,'Zutaten'!$A$5:$A$154,0)),INDEX('Zutaten'!$B$5:$B$154,MATCH(A341,'Zutaten'!$A$5:$A$154,0)),IF(ISNUMBER(MATCH(A341,'Grundrezepte'!$H$5:$H$19,0)),INDEX('Grundrezepte'!$I$5:$I$19,MATCH(A341,'Grundrezepte'!$H$5:$H$19,0)),"")))</f>
        <v/>
      </c>
      <c r="D341" s="13" t="str">
        <f>IF(A341="","",IF(ISNUMBER(MATCH(A341,'Zutaten'!$A$5:$A$154,0)),INDEX('Zutaten'!$G$5:$G$154,MATCH(A341,'Zutaten'!$A$5:$A$154,0)),IF(ISNUMBER(MATCH(A341,'Grundrezepte'!$H$5:$H$19,0)),INDEX('Grundrezepte'!$J$5:$J$19,MATCH(A341,'Grundrezepte'!$H$5:$H$19,0)),"")))</f>
        <v/>
      </c>
      <c r="E341" s="15" t="str">
        <f>IF(OR(A341="",NOT(ISNUMBER(B341)),NOT(ISNUMBER(D341))),"",ROUND(B341*D341,2))</f>
        <v/>
      </c>
      <c r="F341" s="10" t="str">
        <f>IF(A341="","",IF(OR(ISNUMBER(MATCH(A341,'Zutaten'!$A$5:$A$154,0)),ISNUMBER(MATCH(A341,'Grundrezepte'!$H$5:$H$19,0))),IF(NOT(ISNUMBER(D341)),"Preis fehlt",IF(NOT(ISNUMBER(B341)),"Menge fehlt",IF(ISNUMBER(MATCH(A341,'Zutaten'!$A$5:$A$154,0)),"",IF(INDEX('Grundrezepte'!$K$5:$K$19,MATCH(A341,'Grundrezepte'!$H$5:$H$19,0))&gt;0,"Grundrezept unvollständig","")))),"nicht gefunden"))</f>
        <v/>
      </c>
      <c r="L341">
        <f>IF(F341="",0,1)</f>
        <v>0</v>
      </c>
    </row>
    <row r="342" spans="1:5" x14ac:dyDescent="0.25">
      <c r="A342" s="16" t="s">
        <v>47</v>
      </c>
      <c r="E342" s="9" t="str">
        <f>IF(A325="","",ROUND(SUM(E327:E341),2))</f>
        <v/>
      </c>
    </row>
    <row r="343" spans="1:5" x14ac:dyDescent="0.25">
      <c r="A343" s="16" t="s">
        <v>50</v>
      </c>
      <c r="E343" s="9" t="str">
        <f>IF(OR(A325="",NOT(ISNUMBER(C325))),"",IF(C325&lt;=0,"",ROUND(E342/C325,2)))</f>
        <v/>
      </c>
    </row>
    <row r="345" spans="1:5" x14ac:dyDescent="0.25">
      <c r="A345" s="11"/>
      <c r="B345" s="2" t="s">
        <v>52</v>
      </c>
      <c r="C345" s="5"/>
      <c r="D345" s="2" t="str">
        <f>IF(C345=1,"Portion","Portionen")</f>
        <v>Portionen</v>
      </c>
      <c r="E345" s="10" t="str">
        <f>IF(A345="","",IF(COUNTIF($H$5:$H$34,A345)&gt;1,"Name doppelt, nur der erste zählt",IF(NOT(ISNUMBER(C345)),"«ergibt … Portionen» fehlt",IF(C345&lt;=0,"«ergibt … Portionen» fehlt",IF(SUM(L347:L361)&gt;0,"Zeilen mit Hinweis prüfen","")))))</f>
        <v/>
      </c>
    </row>
    <row r="346" spans="1:6" x14ac:dyDescent="0.25">
      <c r="A346" s="4" t="s">
        <v>43</v>
      </c>
      <c r="B346" s="4" t="s">
        <v>44</v>
      </c>
      <c r="C346" s="4" t="s">
        <v>18</v>
      </c>
      <c r="D346" s="4" t="s">
        <v>45</v>
      </c>
      <c r="E346" s="4" t="s">
        <v>46</v>
      </c>
      <c r="F346" s="4" t="s">
        <v>24</v>
      </c>
    </row>
    <row r="347" spans="1:12" x14ac:dyDescent="0.25">
      <c r="A347" s="5"/>
      <c r="B347" s="12"/>
      <c r="C347" t="str">
        <f>IF(A347="","",IF(ISNUMBER(MATCH(A347,'Zutaten'!$A$5:$A$154,0)),INDEX('Zutaten'!$B$5:$B$154,MATCH(A347,'Zutaten'!$A$5:$A$154,0)),IF(ISNUMBER(MATCH(A347,'Grundrezepte'!$H$5:$H$19,0)),INDEX('Grundrezepte'!$I$5:$I$19,MATCH(A347,'Grundrezepte'!$H$5:$H$19,0)),"")))</f>
        <v/>
      </c>
      <c r="D347" s="13" t="str">
        <f>IF(A347="","",IF(ISNUMBER(MATCH(A347,'Zutaten'!$A$5:$A$154,0)),INDEX('Zutaten'!$G$5:$G$154,MATCH(A347,'Zutaten'!$A$5:$A$154,0)),IF(ISNUMBER(MATCH(A347,'Grundrezepte'!$H$5:$H$19,0)),INDEX('Grundrezepte'!$J$5:$J$19,MATCH(A347,'Grundrezepte'!$H$5:$H$19,0)),"")))</f>
        <v/>
      </c>
      <c r="E347" s="15" t="str">
        <f>IF(OR(A347="",NOT(ISNUMBER(B347)),NOT(ISNUMBER(D347))),"",ROUND(B347*D347,2))</f>
        <v/>
      </c>
      <c r="F347" s="10" t="str">
        <f>IF(A347="","",IF(OR(ISNUMBER(MATCH(A347,'Zutaten'!$A$5:$A$154,0)),ISNUMBER(MATCH(A347,'Grundrezepte'!$H$5:$H$19,0))),IF(NOT(ISNUMBER(D347)),"Preis fehlt",IF(NOT(ISNUMBER(B347)),"Menge fehlt",IF(ISNUMBER(MATCH(A347,'Zutaten'!$A$5:$A$154,0)),"",IF(INDEX('Grundrezepte'!$K$5:$K$19,MATCH(A347,'Grundrezepte'!$H$5:$H$19,0))&gt;0,"Grundrezept unvollständig","")))),"nicht gefunden"))</f>
        <v/>
      </c>
      <c r="L347">
        <f>IF(F347="",0,1)</f>
        <v>0</v>
      </c>
    </row>
    <row r="348" spans="1:12" x14ac:dyDescent="0.25">
      <c r="A348" s="5"/>
      <c r="B348" s="12"/>
      <c r="C348" t="str">
        <f>IF(A348="","",IF(ISNUMBER(MATCH(A348,'Zutaten'!$A$5:$A$154,0)),INDEX('Zutaten'!$B$5:$B$154,MATCH(A348,'Zutaten'!$A$5:$A$154,0)),IF(ISNUMBER(MATCH(A348,'Grundrezepte'!$H$5:$H$19,0)),INDEX('Grundrezepte'!$I$5:$I$19,MATCH(A348,'Grundrezepte'!$H$5:$H$19,0)),"")))</f>
        <v/>
      </c>
      <c r="D348" s="13" t="str">
        <f>IF(A348="","",IF(ISNUMBER(MATCH(A348,'Zutaten'!$A$5:$A$154,0)),INDEX('Zutaten'!$G$5:$G$154,MATCH(A348,'Zutaten'!$A$5:$A$154,0)),IF(ISNUMBER(MATCH(A348,'Grundrezepte'!$H$5:$H$19,0)),INDEX('Grundrezepte'!$J$5:$J$19,MATCH(A348,'Grundrezepte'!$H$5:$H$19,0)),"")))</f>
        <v/>
      </c>
      <c r="E348" s="15" t="str">
        <f>IF(OR(A348="",NOT(ISNUMBER(B348)),NOT(ISNUMBER(D348))),"",ROUND(B348*D348,2))</f>
        <v/>
      </c>
      <c r="F348" s="10" t="str">
        <f>IF(A348="","",IF(OR(ISNUMBER(MATCH(A348,'Zutaten'!$A$5:$A$154,0)),ISNUMBER(MATCH(A348,'Grundrezepte'!$H$5:$H$19,0))),IF(NOT(ISNUMBER(D348)),"Preis fehlt",IF(NOT(ISNUMBER(B348)),"Menge fehlt",IF(ISNUMBER(MATCH(A348,'Zutaten'!$A$5:$A$154,0)),"",IF(INDEX('Grundrezepte'!$K$5:$K$19,MATCH(A348,'Grundrezepte'!$H$5:$H$19,0))&gt;0,"Grundrezept unvollständig","")))),"nicht gefunden"))</f>
        <v/>
      </c>
      <c r="L348">
        <f>IF(F348="",0,1)</f>
        <v>0</v>
      </c>
    </row>
    <row r="349" spans="1:12" x14ac:dyDescent="0.25">
      <c r="A349" s="5"/>
      <c r="B349" s="12"/>
      <c r="C349" t="str">
        <f>IF(A349="","",IF(ISNUMBER(MATCH(A349,'Zutaten'!$A$5:$A$154,0)),INDEX('Zutaten'!$B$5:$B$154,MATCH(A349,'Zutaten'!$A$5:$A$154,0)),IF(ISNUMBER(MATCH(A349,'Grundrezepte'!$H$5:$H$19,0)),INDEX('Grundrezepte'!$I$5:$I$19,MATCH(A349,'Grundrezepte'!$H$5:$H$19,0)),"")))</f>
        <v/>
      </c>
      <c r="D349" s="13" t="str">
        <f>IF(A349="","",IF(ISNUMBER(MATCH(A349,'Zutaten'!$A$5:$A$154,0)),INDEX('Zutaten'!$G$5:$G$154,MATCH(A349,'Zutaten'!$A$5:$A$154,0)),IF(ISNUMBER(MATCH(A349,'Grundrezepte'!$H$5:$H$19,0)),INDEX('Grundrezepte'!$J$5:$J$19,MATCH(A349,'Grundrezepte'!$H$5:$H$19,0)),"")))</f>
        <v/>
      </c>
      <c r="E349" s="15" t="str">
        <f>IF(OR(A349="",NOT(ISNUMBER(B349)),NOT(ISNUMBER(D349))),"",ROUND(B349*D349,2))</f>
        <v/>
      </c>
      <c r="F349" s="10" t="str">
        <f>IF(A349="","",IF(OR(ISNUMBER(MATCH(A349,'Zutaten'!$A$5:$A$154,0)),ISNUMBER(MATCH(A349,'Grundrezepte'!$H$5:$H$19,0))),IF(NOT(ISNUMBER(D349)),"Preis fehlt",IF(NOT(ISNUMBER(B349)),"Menge fehlt",IF(ISNUMBER(MATCH(A349,'Zutaten'!$A$5:$A$154,0)),"",IF(INDEX('Grundrezepte'!$K$5:$K$19,MATCH(A349,'Grundrezepte'!$H$5:$H$19,0))&gt;0,"Grundrezept unvollständig","")))),"nicht gefunden"))</f>
        <v/>
      </c>
      <c r="L349">
        <f>IF(F349="",0,1)</f>
        <v>0</v>
      </c>
    </row>
    <row r="350" spans="1:12" x14ac:dyDescent="0.25">
      <c r="A350" s="5"/>
      <c r="B350" s="12"/>
      <c r="C350" t="str">
        <f>IF(A350="","",IF(ISNUMBER(MATCH(A350,'Zutaten'!$A$5:$A$154,0)),INDEX('Zutaten'!$B$5:$B$154,MATCH(A350,'Zutaten'!$A$5:$A$154,0)),IF(ISNUMBER(MATCH(A350,'Grundrezepte'!$H$5:$H$19,0)),INDEX('Grundrezepte'!$I$5:$I$19,MATCH(A350,'Grundrezepte'!$H$5:$H$19,0)),"")))</f>
        <v/>
      </c>
      <c r="D350" s="13" t="str">
        <f>IF(A350="","",IF(ISNUMBER(MATCH(A350,'Zutaten'!$A$5:$A$154,0)),INDEX('Zutaten'!$G$5:$G$154,MATCH(A350,'Zutaten'!$A$5:$A$154,0)),IF(ISNUMBER(MATCH(A350,'Grundrezepte'!$H$5:$H$19,0)),INDEX('Grundrezepte'!$J$5:$J$19,MATCH(A350,'Grundrezepte'!$H$5:$H$19,0)),"")))</f>
        <v/>
      </c>
      <c r="E350" s="15" t="str">
        <f>IF(OR(A350="",NOT(ISNUMBER(B350)),NOT(ISNUMBER(D350))),"",ROUND(B350*D350,2))</f>
        <v/>
      </c>
      <c r="F350" s="10" t="str">
        <f>IF(A350="","",IF(OR(ISNUMBER(MATCH(A350,'Zutaten'!$A$5:$A$154,0)),ISNUMBER(MATCH(A350,'Grundrezepte'!$H$5:$H$19,0))),IF(NOT(ISNUMBER(D350)),"Preis fehlt",IF(NOT(ISNUMBER(B350)),"Menge fehlt",IF(ISNUMBER(MATCH(A350,'Zutaten'!$A$5:$A$154,0)),"",IF(INDEX('Grundrezepte'!$K$5:$K$19,MATCH(A350,'Grundrezepte'!$H$5:$H$19,0))&gt;0,"Grundrezept unvollständig","")))),"nicht gefunden"))</f>
        <v/>
      </c>
      <c r="L350">
        <f>IF(F350="",0,1)</f>
        <v>0</v>
      </c>
    </row>
    <row r="351" spans="1:12" x14ac:dyDescent="0.25">
      <c r="A351" s="5"/>
      <c r="B351" s="12"/>
      <c r="C351" t="str">
        <f>IF(A351="","",IF(ISNUMBER(MATCH(A351,'Zutaten'!$A$5:$A$154,0)),INDEX('Zutaten'!$B$5:$B$154,MATCH(A351,'Zutaten'!$A$5:$A$154,0)),IF(ISNUMBER(MATCH(A351,'Grundrezepte'!$H$5:$H$19,0)),INDEX('Grundrezepte'!$I$5:$I$19,MATCH(A351,'Grundrezepte'!$H$5:$H$19,0)),"")))</f>
        <v/>
      </c>
      <c r="D351" s="13" t="str">
        <f>IF(A351="","",IF(ISNUMBER(MATCH(A351,'Zutaten'!$A$5:$A$154,0)),INDEX('Zutaten'!$G$5:$G$154,MATCH(A351,'Zutaten'!$A$5:$A$154,0)),IF(ISNUMBER(MATCH(A351,'Grundrezepte'!$H$5:$H$19,0)),INDEX('Grundrezepte'!$J$5:$J$19,MATCH(A351,'Grundrezepte'!$H$5:$H$19,0)),"")))</f>
        <v/>
      </c>
      <c r="E351" s="15" t="str">
        <f>IF(OR(A351="",NOT(ISNUMBER(B351)),NOT(ISNUMBER(D351))),"",ROUND(B351*D351,2))</f>
        <v/>
      </c>
      <c r="F351" s="10" t="str">
        <f>IF(A351="","",IF(OR(ISNUMBER(MATCH(A351,'Zutaten'!$A$5:$A$154,0)),ISNUMBER(MATCH(A351,'Grundrezepte'!$H$5:$H$19,0))),IF(NOT(ISNUMBER(D351)),"Preis fehlt",IF(NOT(ISNUMBER(B351)),"Menge fehlt",IF(ISNUMBER(MATCH(A351,'Zutaten'!$A$5:$A$154,0)),"",IF(INDEX('Grundrezepte'!$K$5:$K$19,MATCH(A351,'Grundrezepte'!$H$5:$H$19,0))&gt;0,"Grundrezept unvollständig","")))),"nicht gefunden"))</f>
        <v/>
      </c>
      <c r="L351">
        <f>IF(F351="",0,1)</f>
        <v>0</v>
      </c>
    </row>
    <row r="352" spans="1:12" x14ac:dyDescent="0.25">
      <c r="A352" s="5"/>
      <c r="B352" s="12"/>
      <c r="C352" t="str">
        <f>IF(A352="","",IF(ISNUMBER(MATCH(A352,'Zutaten'!$A$5:$A$154,0)),INDEX('Zutaten'!$B$5:$B$154,MATCH(A352,'Zutaten'!$A$5:$A$154,0)),IF(ISNUMBER(MATCH(A352,'Grundrezepte'!$H$5:$H$19,0)),INDEX('Grundrezepte'!$I$5:$I$19,MATCH(A352,'Grundrezepte'!$H$5:$H$19,0)),"")))</f>
        <v/>
      </c>
      <c r="D352" s="13" t="str">
        <f>IF(A352="","",IF(ISNUMBER(MATCH(A352,'Zutaten'!$A$5:$A$154,0)),INDEX('Zutaten'!$G$5:$G$154,MATCH(A352,'Zutaten'!$A$5:$A$154,0)),IF(ISNUMBER(MATCH(A352,'Grundrezepte'!$H$5:$H$19,0)),INDEX('Grundrezepte'!$J$5:$J$19,MATCH(A352,'Grundrezepte'!$H$5:$H$19,0)),"")))</f>
        <v/>
      </c>
      <c r="E352" s="15" t="str">
        <f>IF(OR(A352="",NOT(ISNUMBER(B352)),NOT(ISNUMBER(D352))),"",ROUND(B352*D352,2))</f>
        <v/>
      </c>
      <c r="F352" s="10" t="str">
        <f>IF(A352="","",IF(OR(ISNUMBER(MATCH(A352,'Zutaten'!$A$5:$A$154,0)),ISNUMBER(MATCH(A352,'Grundrezepte'!$H$5:$H$19,0))),IF(NOT(ISNUMBER(D352)),"Preis fehlt",IF(NOT(ISNUMBER(B352)),"Menge fehlt",IF(ISNUMBER(MATCH(A352,'Zutaten'!$A$5:$A$154,0)),"",IF(INDEX('Grundrezepte'!$K$5:$K$19,MATCH(A352,'Grundrezepte'!$H$5:$H$19,0))&gt;0,"Grundrezept unvollständig","")))),"nicht gefunden"))</f>
        <v/>
      </c>
      <c r="L352">
        <f>IF(F352="",0,1)</f>
        <v>0</v>
      </c>
    </row>
    <row r="353" spans="1:12" x14ac:dyDescent="0.25">
      <c r="A353" s="5"/>
      <c r="B353" s="12"/>
      <c r="C353" t="str">
        <f>IF(A353="","",IF(ISNUMBER(MATCH(A353,'Zutaten'!$A$5:$A$154,0)),INDEX('Zutaten'!$B$5:$B$154,MATCH(A353,'Zutaten'!$A$5:$A$154,0)),IF(ISNUMBER(MATCH(A353,'Grundrezepte'!$H$5:$H$19,0)),INDEX('Grundrezepte'!$I$5:$I$19,MATCH(A353,'Grundrezepte'!$H$5:$H$19,0)),"")))</f>
        <v/>
      </c>
      <c r="D353" s="13" t="str">
        <f>IF(A353="","",IF(ISNUMBER(MATCH(A353,'Zutaten'!$A$5:$A$154,0)),INDEX('Zutaten'!$G$5:$G$154,MATCH(A353,'Zutaten'!$A$5:$A$154,0)),IF(ISNUMBER(MATCH(A353,'Grundrezepte'!$H$5:$H$19,0)),INDEX('Grundrezepte'!$J$5:$J$19,MATCH(A353,'Grundrezepte'!$H$5:$H$19,0)),"")))</f>
        <v/>
      </c>
      <c r="E353" s="15" t="str">
        <f>IF(OR(A353="",NOT(ISNUMBER(B353)),NOT(ISNUMBER(D353))),"",ROUND(B353*D353,2))</f>
        <v/>
      </c>
      <c r="F353" s="10" t="str">
        <f>IF(A353="","",IF(OR(ISNUMBER(MATCH(A353,'Zutaten'!$A$5:$A$154,0)),ISNUMBER(MATCH(A353,'Grundrezepte'!$H$5:$H$19,0))),IF(NOT(ISNUMBER(D353)),"Preis fehlt",IF(NOT(ISNUMBER(B353)),"Menge fehlt",IF(ISNUMBER(MATCH(A353,'Zutaten'!$A$5:$A$154,0)),"",IF(INDEX('Grundrezepte'!$K$5:$K$19,MATCH(A353,'Grundrezepte'!$H$5:$H$19,0))&gt;0,"Grundrezept unvollständig","")))),"nicht gefunden"))</f>
        <v/>
      </c>
      <c r="L353">
        <f>IF(F353="",0,1)</f>
        <v>0</v>
      </c>
    </row>
    <row r="354" spans="1:12" x14ac:dyDescent="0.25">
      <c r="A354" s="5"/>
      <c r="B354" s="12"/>
      <c r="C354" t="str">
        <f>IF(A354="","",IF(ISNUMBER(MATCH(A354,'Zutaten'!$A$5:$A$154,0)),INDEX('Zutaten'!$B$5:$B$154,MATCH(A354,'Zutaten'!$A$5:$A$154,0)),IF(ISNUMBER(MATCH(A354,'Grundrezepte'!$H$5:$H$19,0)),INDEX('Grundrezepte'!$I$5:$I$19,MATCH(A354,'Grundrezepte'!$H$5:$H$19,0)),"")))</f>
        <v/>
      </c>
      <c r="D354" s="13" t="str">
        <f>IF(A354="","",IF(ISNUMBER(MATCH(A354,'Zutaten'!$A$5:$A$154,0)),INDEX('Zutaten'!$G$5:$G$154,MATCH(A354,'Zutaten'!$A$5:$A$154,0)),IF(ISNUMBER(MATCH(A354,'Grundrezepte'!$H$5:$H$19,0)),INDEX('Grundrezepte'!$J$5:$J$19,MATCH(A354,'Grundrezepte'!$H$5:$H$19,0)),"")))</f>
        <v/>
      </c>
      <c r="E354" s="15" t="str">
        <f>IF(OR(A354="",NOT(ISNUMBER(B354)),NOT(ISNUMBER(D354))),"",ROUND(B354*D354,2))</f>
        <v/>
      </c>
      <c r="F354" s="10" t="str">
        <f>IF(A354="","",IF(OR(ISNUMBER(MATCH(A354,'Zutaten'!$A$5:$A$154,0)),ISNUMBER(MATCH(A354,'Grundrezepte'!$H$5:$H$19,0))),IF(NOT(ISNUMBER(D354)),"Preis fehlt",IF(NOT(ISNUMBER(B354)),"Menge fehlt",IF(ISNUMBER(MATCH(A354,'Zutaten'!$A$5:$A$154,0)),"",IF(INDEX('Grundrezepte'!$K$5:$K$19,MATCH(A354,'Grundrezepte'!$H$5:$H$19,0))&gt;0,"Grundrezept unvollständig","")))),"nicht gefunden"))</f>
        <v/>
      </c>
      <c r="L354">
        <f>IF(F354="",0,1)</f>
        <v>0</v>
      </c>
    </row>
    <row r="355" spans="1:12" x14ac:dyDescent="0.25">
      <c r="A355" s="5"/>
      <c r="B355" s="12"/>
      <c r="C355" t="str">
        <f>IF(A355="","",IF(ISNUMBER(MATCH(A355,'Zutaten'!$A$5:$A$154,0)),INDEX('Zutaten'!$B$5:$B$154,MATCH(A355,'Zutaten'!$A$5:$A$154,0)),IF(ISNUMBER(MATCH(A355,'Grundrezepte'!$H$5:$H$19,0)),INDEX('Grundrezepte'!$I$5:$I$19,MATCH(A355,'Grundrezepte'!$H$5:$H$19,0)),"")))</f>
        <v/>
      </c>
      <c r="D355" s="13" t="str">
        <f>IF(A355="","",IF(ISNUMBER(MATCH(A355,'Zutaten'!$A$5:$A$154,0)),INDEX('Zutaten'!$G$5:$G$154,MATCH(A355,'Zutaten'!$A$5:$A$154,0)),IF(ISNUMBER(MATCH(A355,'Grundrezepte'!$H$5:$H$19,0)),INDEX('Grundrezepte'!$J$5:$J$19,MATCH(A355,'Grundrezepte'!$H$5:$H$19,0)),"")))</f>
        <v/>
      </c>
      <c r="E355" s="15" t="str">
        <f>IF(OR(A355="",NOT(ISNUMBER(B355)),NOT(ISNUMBER(D355))),"",ROUND(B355*D355,2))</f>
        <v/>
      </c>
      <c r="F355" s="10" t="str">
        <f>IF(A355="","",IF(OR(ISNUMBER(MATCH(A355,'Zutaten'!$A$5:$A$154,0)),ISNUMBER(MATCH(A355,'Grundrezepte'!$H$5:$H$19,0))),IF(NOT(ISNUMBER(D355)),"Preis fehlt",IF(NOT(ISNUMBER(B355)),"Menge fehlt",IF(ISNUMBER(MATCH(A355,'Zutaten'!$A$5:$A$154,0)),"",IF(INDEX('Grundrezepte'!$K$5:$K$19,MATCH(A355,'Grundrezepte'!$H$5:$H$19,0))&gt;0,"Grundrezept unvollständig","")))),"nicht gefunden"))</f>
        <v/>
      </c>
      <c r="L355">
        <f>IF(F355="",0,1)</f>
        <v>0</v>
      </c>
    </row>
    <row r="356" spans="1:12" x14ac:dyDescent="0.25">
      <c r="A356" s="5"/>
      <c r="B356" s="12"/>
      <c r="C356" t="str">
        <f>IF(A356="","",IF(ISNUMBER(MATCH(A356,'Zutaten'!$A$5:$A$154,0)),INDEX('Zutaten'!$B$5:$B$154,MATCH(A356,'Zutaten'!$A$5:$A$154,0)),IF(ISNUMBER(MATCH(A356,'Grundrezepte'!$H$5:$H$19,0)),INDEX('Grundrezepte'!$I$5:$I$19,MATCH(A356,'Grundrezepte'!$H$5:$H$19,0)),"")))</f>
        <v/>
      </c>
      <c r="D356" s="13" t="str">
        <f>IF(A356="","",IF(ISNUMBER(MATCH(A356,'Zutaten'!$A$5:$A$154,0)),INDEX('Zutaten'!$G$5:$G$154,MATCH(A356,'Zutaten'!$A$5:$A$154,0)),IF(ISNUMBER(MATCH(A356,'Grundrezepte'!$H$5:$H$19,0)),INDEX('Grundrezepte'!$J$5:$J$19,MATCH(A356,'Grundrezepte'!$H$5:$H$19,0)),"")))</f>
        <v/>
      </c>
      <c r="E356" s="15" t="str">
        <f>IF(OR(A356="",NOT(ISNUMBER(B356)),NOT(ISNUMBER(D356))),"",ROUND(B356*D356,2))</f>
        <v/>
      </c>
      <c r="F356" s="10" t="str">
        <f>IF(A356="","",IF(OR(ISNUMBER(MATCH(A356,'Zutaten'!$A$5:$A$154,0)),ISNUMBER(MATCH(A356,'Grundrezepte'!$H$5:$H$19,0))),IF(NOT(ISNUMBER(D356)),"Preis fehlt",IF(NOT(ISNUMBER(B356)),"Menge fehlt",IF(ISNUMBER(MATCH(A356,'Zutaten'!$A$5:$A$154,0)),"",IF(INDEX('Grundrezepte'!$K$5:$K$19,MATCH(A356,'Grundrezepte'!$H$5:$H$19,0))&gt;0,"Grundrezept unvollständig","")))),"nicht gefunden"))</f>
        <v/>
      </c>
      <c r="L356">
        <f>IF(F356="",0,1)</f>
        <v>0</v>
      </c>
    </row>
    <row r="357" spans="1:12" x14ac:dyDescent="0.25">
      <c r="A357" s="5"/>
      <c r="B357" s="12"/>
      <c r="C357" t="str">
        <f>IF(A357="","",IF(ISNUMBER(MATCH(A357,'Zutaten'!$A$5:$A$154,0)),INDEX('Zutaten'!$B$5:$B$154,MATCH(A357,'Zutaten'!$A$5:$A$154,0)),IF(ISNUMBER(MATCH(A357,'Grundrezepte'!$H$5:$H$19,0)),INDEX('Grundrezepte'!$I$5:$I$19,MATCH(A357,'Grundrezepte'!$H$5:$H$19,0)),"")))</f>
        <v/>
      </c>
      <c r="D357" s="13" t="str">
        <f>IF(A357="","",IF(ISNUMBER(MATCH(A357,'Zutaten'!$A$5:$A$154,0)),INDEX('Zutaten'!$G$5:$G$154,MATCH(A357,'Zutaten'!$A$5:$A$154,0)),IF(ISNUMBER(MATCH(A357,'Grundrezepte'!$H$5:$H$19,0)),INDEX('Grundrezepte'!$J$5:$J$19,MATCH(A357,'Grundrezepte'!$H$5:$H$19,0)),"")))</f>
        <v/>
      </c>
      <c r="E357" s="15" t="str">
        <f>IF(OR(A357="",NOT(ISNUMBER(B357)),NOT(ISNUMBER(D357))),"",ROUND(B357*D357,2))</f>
        <v/>
      </c>
      <c r="F357" s="10" t="str">
        <f>IF(A357="","",IF(OR(ISNUMBER(MATCH(A357,'Zutaten'!$A$5:$A$154,0)),ISNUMBER(MATCH(A357,'Grundrezepte'!$H$5:$H$19,0))),IF(NOT(ISNUMBER(D357)),"Preis fehlt",IF(NOT(ISNUMBER(B357)),"Menge fehlt",IF(ISNUMBER(MATCH(A357,'Zutaten'!$A$5:$A$154,0)),"",IF(INDEX('Grundrezepte'!$K$5:$K$19,MATCH(A357,'Grundrezepte'!$H$5:$H$19,0))&gt;0,"Grundrezept unvollständig","")))),"nicht gefunden"))</f>
        <v/>
      </c>
      <c r="L357">
        <f>IF(F357="",0,1)</f>
        <v>0</v>
      </c>
    </row>
    <row r="358" spans="1:12" x14ac:dyDescent="0.25">
      <c r="A358" s="5"/>
      <c r="B358" s="12"/>
      <c r="C358" t="str">
        <f>IF(A358="","",IF(ISNUMBER(MATCH(A358,'Zutaten'!$A$5:$A$154,0)),INDEX('Zutaten'!$B$5:$B$154,MATCH(A358,'Zutaten'!$A$5:$A$154,0)),IF(ISNUMBER(MATCH(A358,'Grundrezepte'!$H$5:$H$19,0)),INDEX('Grundrezepte'!$I$5:$I$19,MATCH(A358,'Grundrezepte'!$H$5:$H$19,0)),"")))</f>
        <v/>
      </c>
      <c r="D358" s="13" t="str">
        <f>IF(A358="","",IF(ISNUMBER(MATCH(A358,'Zutaten'!$A$5:$A$154,0)),INDEX('Zutaten'!$G$5:$G$154,MATCH(A358,'Zutaten'!$A$5:$A$154,0)),IF(ISNUMBER(MATCH(A358,'Grundrezepte'!$H$5:$H$19,0)),INDEX('Grundrezepte'!$J$5:$J$19,MATCH(A358,'Grundrezepte'!$H$5:$H$19,0)),"")))</f>
        <v/>
      </c>
      <c r="E358" s="15" t="str">
        <f>IF(OR(A358="",NOT(ISNUMBER(B358)),NOT(ISNUMBER(D358))),"",ROUND(B358*D358,2))</f>
        <v/>
      </c>
      <c r="F358" s="10" t="str">
        <f>IF(A358="","",IF(OR(ISNUMBER(MATCH(A358,'Zutaten'!$A$5:$A$154,0)),ISNUMBER(MATCH(A358,'Grundrezepte'!$H$5:$H$19,0))),IF(NOT(ISNUMBER(D358)),"Preis fehlt",IF(NOT(ISNUMBER(B358)),"Menge fehlt",IF(ISNUMBER(MATCH(A358,'Zutaten'!$A$5:$A$154,0)),"",IF(INDEX('Grundrezepte'!$K$5:$K$19,MATCH(A358,'Grundrezepte'!$H$5:$H$19,0))&gt;0,"Grundrezept unvollständig","")))),"nicht gefunden"))</f>
        <v/>
      </c>
      <c r="L358">
        <f>IF(F358="",0,1)</f>
        <v>0</v>
      </c>
    </row>
    <row r="359" spans="1:12" x14ac:dyDescent="0.25">
      <c r="A359" s="5"/>
      <c r="B359" s="12"/>
      <c r="C359" t="str">
        <f>IF(A359="","",IF(ISNUMBER(MATCH(A359,'Zutaten'!$A$5:$A$154,0)),INDEX('Zutaten'!$B$5:$B$154,MATCH(A359,'Zutaten'!$A$5:$A$154,0)),IF(ISNUMBER(MATCH(A359,'Grundrezepte'!$H$5:$H$19,0)),INDEX('Grundrezepte'!$I$5:$I$19,MATCH(A359,'Grundrezepte'!$H$5:$H$19,0)),"")))</f>
        <v/>
      </c>
      <c r="D359" s="13" t="str">
        <f>IF(A359="","",IF(ISNUMBER(MATCH(A359,'Zutaten'!$A$5:$A$154,0)),INDEX('Zutaten'!$G$5:$G$154,MATCH(A359,'Zutaten'!$A$5:$A$154,0)),IF(ISNUMBER(MATCH(A359,'Grundrezepte'!$H$5:$H$19,0)),INDEX('Grundrezepte'!$J$5:$J$19,MATCH(A359,'Grundrezepte'!$H$5:$H$19,0)),"")))</f>
        <v/>
      </c>
      <c r="E359" s="15" t="str">
        <f>IF(OR(A359="",NOT(ISNUMBER(B359)),NOT(ISNUMBER(D359))),"",ROUND(B359*D359,2))</f>
        <v/>
      </c>
      <c r="F359" s="10" t="str">
        <f>IF(A359="","",IF(OR(ISNUMBER(MATCH(A359,'Zutaten'!$A$5:$A$154,0)),ISNUMBER(MATCH(A359,'Grundrezepte'!$H$5:$H$19,0))),IF(NOT(ISNUMBER(D359)),"Preis fehlt",IF(NOT(ISNUMBER(B359)),"Menge fehlt",IF(ISNUMBER(MATCH(A359,'Zutaten'!$A$5:$A$154,0)),"",IF(INDEX('Grundrezepte'!$K$5:$K$19,MATCH(A359,'Grundrezepte'!$H$5:$H$19,0))&gt;0,"Grundrezept unvollständig","")))),"nicht gefunden"))</f>
        <v/>
      </c>
      <c r="L359">
        <f>IF(F359="",0,1)</f>
        <v>0</v>
      </c>
    </row>
    <row r="360" spans="1:12" x14ac:dyDescent="0.25">
      <c r="A360" s="5"/>
      <c r="B360" s="12"/>
      <c r="C360" t="str">
        <f>IF(A360="","",IF(ISNUMBER(MATCH(A360,'Zutaten'!$A$5:$A$154,0)),INDEX('Zutaten'!$B$5:$B$154,MATCH(A360,'Zutaten'!$A$5:$A$154,0)),IF(ISNUMBER(MATCH(A360,'Grundrezepte'!$H$5:$H$19,0)),INDEX('Grundrezepte'!$I$5:$I$19,MATCH(A360,'Grundrezepte'!$H$5:$H$19,0)),"")))</f>
        <v/>
      </c>
      <c r="D360" s="13" t="str">
        <f>IF(A360="","",IF(ISNUMBER(MATCH(A360,'Zutaten'!$A$5:$A$154,0)),INDEX('Zutaten'!$G$5:$G$154,MATCH(A360,'Zutaten'!$A$5:$A$154,0)),IF(ISNUMBER(MATCH(A360,'Grundrezepte'!$H$5:$H$19,0)),INDEX('Grundrezepte'!$J$5:$J$19,MATCH(A360,'Grundrezepte'!$H$5:$H$19,0)),"")))</f>
        <v/>
      </c>
      <c r="E360" s="15" t="str">
        <f>IF(OR(A360="",NOT(ISNUMBER(B360)),NOT(ISNUMBER(D360))),"",ROUND(B360*D360,2))</f>
        <v/>
      </c>
      <c r="F360" s="10" t="str">
        <f>IF(A360="","",IF(OR(ISNUMBER(MATCH(A360,'Zutaten'!$A$5:$A$154,0)),ISNUMBER(MATCH(A360,'Grundrezepte'!$H$5:$H$19,0))),IF(NOT(ISNUMBER(D360)),"Preis fehlt",IF(NOT(ISNUMBER(B360)),"Menge fehlt",IF(ISNUMBER(MATCH(A360,'Zutaten'!$A$5:$A$154,0)),"",IF(INDEX('Grundrezepte'!$K$5:$K$19,MATCH(A360,'Grundrezepte'!$H$5:$H$19,0))&gt;0,"Grundrezept unvollständig","")))),"nicht gefunden"))</f>
        <v/>
      </c>
      <c r="L360">
        <f>IF(F360="",0,1)</f>
        <v>0</v>
      </c>
    </row>
    <row r="361" spans="1:12" x14ac:dyDescent="0.25">
      <c r="A361" s="5"/>
      <c r="B361" s="12"/>
      <c r="C361" t="str">
        <f>IF(A361="","",IF(ISNUMBER(MATCH(A361,'Zutaten'!$A$5:$A$154,0)),INDEX('Zutaten'!$B$5:$B$154,MATCH(A361,'Zutaten'!$A$5:$A$154,0)),IF(ISNUMBER(MATCH(A361,'Grundrezepte'!$H$5:$H$19,0)),INDEX('Grundrezepte'!$I$5:$I$19,MATCH(A361,'Grundrezepte'!$H$5:$H$19,0)),"")))</f>
        <v/>
      </c>
      <c r="D361" s="13" t="str">
        <f>IF(A361="","",IF(ISNUMBER(MATCH(A361,'Zutaten'!$A$5:$A$154,0)),INDEX('Zutaten'!$G$5:$G$154,MATCH(A361,'Zutaten'!$A$5:$A$154,0)),IF(ISNUMBER(MATCH(A361,'Grundrezepte'!$H$5:$H$19,0)),INDEX('Grundrezepte'!$J$5:$J$19,MATCH(A361,'Grundrezepte'!$H$5:$H$19,0)),"")))</f>
        <v/>
      </c>
      <c r="E361" s="15" t="str">
        <f>IF(OR(A361="",NOT(ISNUMBER(B361)),NOT(ISNUMBER(D361))),"",ROUND(B361*D361,2))</f>
        <v/>
      </c>
      <c r="F361" s="10" t="str">
        <f>IF(A361="","",IF(OR(ISNUMBER(MATCH(A361,'Zutaten'!$A$5:$A$154,0)),ISNUMBER(MATCH(A361,'Grundrezepte'!$H$5:$H$19,0))),IF(NOT(ISNUMBER(D361)),"Preis fehlt",IF(NOT(ISNUMBER(B361)),"Menge fehlt",IF(ISNUMBER(MATCH(A361,'Zutaten'!$A$5:$A$154,0)),"",IF(INDEX('Grundrezepte'!$K$5:$K$19,MATCH(A361,'Grundrezepte'!$H$5:$H$19,0))&gt;0,"Grundrezept unvollständig","")))),"nicht gefunden"))</f>
        <v/>
      </c>
      <c r="L361">
        <f>IF(F361="",0,1)</f>
        <v>0</v>
      </c>
    </row>
    <row r="362" spans="1:5" x14ac:dyDescent="0.25">
      <c r="A362" s="16" t="s">
        <v>47</v>
      </c>
      <c r="E362" s="9" t="str">
        <f>IF(A345="","",ROUND(SUM(E347:E361),2))</f>
        <v/>
      </c>
    </row>
    <row r="363" spans="1:5" x14ac:dyDescent="0.25">
      <c r="A363" s="16" t="s">
        <v>50</v>
      </c>
      <c r="E363" s="9" t="str">
        <f>IF(OR(A345="",NOT(ISNUMBER(C345))),"",IF(C345&lt;=0,"",ROUND(E362/C345,2)))</f>
        <v/>
      </c>
    </row>
    <row r="365" spans="1:5" x14ac:dyDescent="0.25">
      <c r="A365" s="11"/>
      <c r="B365" s="2" t="s">
        <v>52</v>
      </c>
      <c r="C365" s="5"/>
      <c r="D365" s="2" t="str">
        <f>IF(C365=1,"Portion","Portionen")</f>
        <v>Portionen</v>
      </c>
      <c r="E365" s="10" t="str">
        <f>IF(A365="","",IF(COUNTIF($H$5:$H$34,A365)&gt;1,"Name doppelt, nur der erste zählt",IF(NOT(ISNUMBER(C365)),"«ergibt … Portionen» fehlt",IF(C365&lt;=0,"«ergibt … Portionen» fehlt",IF(SUM(L367:L381)&gt;0,"Zeilen mit Hinweis prüfen","")))))</f>
        <v/>
      </c>
    </row>
    <row r="366" spans="1:6" x14ac:dyDescent="0.25">
      <c r="A366" s="4" t="s">
        <v>43</v>
      </c>
      <c r="B366" s="4" t="s">
        <v>44</v>
      </c>
      <c r="C366" s="4" t="s">
        <v>18</v>
      </c>
      <c r="D366" s="4" t="s">
        <v>45</v>
      </c>
      <c r="E366" s="4" t="s">
        <v>46</v>
      </c>
      <c r="F366" s="4" t="s">
        <v>24</v>
      </c>
    </row>
    <row r="367" spans="1:12" x14ac:dyDescent="0.25">
      <c r="A367" s="5"/>
      <c r="B367" s="12"/>
      <c r="C367" t="str">
        <f>IF(A367="","",IF(ISNUMBER(MATCH(A367,'Zutaten'!$A$5:$A$154,0)),INDEX('Zutaten'!$B$5:$B$154,MATCH(A367,'Zutaten'!$A$5:$A$154,0)),IF(ISNUMBER(MATCH(A367,'Grundrezepte'!$H$5:$H$19,0)),INDEX('Grundrezepte'!$I$5:$I$19,MATCH(A367,'Grundrezepte'!$H$5:$H$19,0)),"")))</f>
        <v/>
      </c>
      <c r="D367" s="13" t="str">
        <f>IF(A367="","",IF(ISNUMBER(MATCH(A367,'Zutaten'!$A$5:$A$154,0)),INDEX('Zutaten'!$G$5:$G$154,MATCH(A367,'Zutaten'!$A$5:$A$154,0)),IF(ISNUMBER(MATCH(A367,'Grundrezepte'!$H$5:$H$19,0)),INDEX('Grundrezepte'!$J$5:$J$19,MATCH(A367,'Grundrezepte'!$H$5:$H$19,0)),"")))</f>
        <v/>
      </c>
      <c r="E367" s="15" t="str">
        <f>IF(OR(A367="",NOT(ISNUMBER(B367)),NOT(ISNUMBER(D367))),"",ROUND(B367*D367,2))</f>
        <v/>
      </c>
      <c r="F367" s="10" t="str">
        <f>IF(A367="","",IF(OR(ISNUMBER(MATCH(A367,'Zutaten'!$A$5:$A$154,0)),ISNUMBER(MATCH(A367,'Grundrezepte'!$H$5:$H$19,0))),IF(NOT(ISNUMBER(D367)),"Preis fehlt",IF(NOT(ISNUMBER(B367)),"Menge fehlt",IF(ISNUMBER(MATCH(A367,'Zutaten'!$A$5:$A$154,0)),"",IF(INDEX('Grundrezepte'!$K$5:$K$19,MATCH(A367,'Grundrezepte'!$H$5:$H$19,0))&gt;0,"Grundrezept unvollständig","")))),"nicht gefunden"))</f>
        <v/>
      </c>
      <c r="L367">
        <f>IF(F367="",0,1)</f>
        <v>0</v>
      </c>
    </row>
    <row r="368" spans="1:12" x14ac:dyDescent="0.25">
      <c r="A368" s="5"/>
      <c r="B368" s="12"/>
      <c r="C368" t="str">
        <f>IF(A368="","",IF(ISNUMBER(MATCH(A368,'Zutaten'!$A$5:$A$154,0)),INDEX('Zutaten'!$B$5:$B$154,MATCH(A368,'Zutaten'!$A$5:$A$154,0)),IF(ISNUMBER(MATCH(A368,'Grundrezepte'!$H$5:$H$19,0)),INDEX('Grundrezepte'!$I$5:$I$19,MATCH(A368,'Grundrezepte'!$H$5:$H$19,0)),"")))</f>
        <v/>
      </c>
      <c r="D368" s="13" t="str">
        <f>IF(A368="","",IF(ISNUMBER(MATCH(A368,'Zutaten'!$A$5:$A$154,0)),INDEX('Zutaten'!$G$5:$G$154,MATCH(A368,'Zutaten'!$A$5:$A$154,0)),IF(ISNUMBER(MATCH(A368,'Grundrezepte'!$H$5:$H$19,0)),INDEX('Grundrezepte'!$J$5:$J$19,MATCH(A368,'Grundrezepte'!$H$5:$H$19,0)),"")))</f>
        <v/>
      </c>
      <c r="E368" s="15" t="str">
        <f>IF(OR(A368="",NOT(ISNUMBER(B368)),NOT(ISNUMBER(D368))),"",ROUND(B368*D368,2))</f>
        <v/>
      </c>
      <c r="F368" s="10" t="str">
        <f>IF(A368="","",IF(OR(ISNUMBER(MATCH(A368,'Zutaten'!$A$5:$A$154,0)),ISNUMBER(MATCH(A368,'Grundrezepte'!$H$5:$H$19,0))),IF(NOT(ISNUMBER(D368)),"Preis fehlt",IF(NOT(ISNUMBER(B368)),"Menge fehlt",IF(ISNUMBER(MATCH(A368,'Zutaten'!$A$5:$A$154,0)),"",IF(INDEX('Grundrezepte'!$K$5:$K$19,MATCH(A368,'Grundrezepte'!$H$5:$H$19,0))&gt;0,"Grundrezept unvollständig","")))),"nicht gefunden"))</f>
        <v/>
      </c>
      <c r="L368">
        <f>IF(F368="",0,1)</f>
        <v>0</v>
      </c>
    </row>
    <row r="369" spans="1:12" x14ac:dyDescent="0.25">
      <c r="A369" s="5"/>
      <c r="B369" s="12"/>
      <c r="C369" t="str">
        <f>IF(A369="","",IF(ISNUMBER(MATCH(A369,'Zutaten'!$A$5:$A$154,0)),INDEX('Zutaten'!$B$5:$B$154,MATCH(A369,'Zutaten'!$A$5:$A$154,0)),IF(ISNUMBER(MATCH(A369,'Grundrezepte'!$H$5:$H$19,0)),INDEX('Grundrezepte'!$I$5:$I$19,MATCH(A369,'Grundrezepte'!$H$5:$H$19,0)),"")))</f>
        <v/>
      </c>
      <c r="D369" s="13" t="str">
        <f>IF(A369="","",IF(ISNUMBER(MATCH(A369,'Zutaten'!$A$5:$A$154,0)),INDEX('Zutaten'!$G$5:$G$154,MATCH(A369,'Zutaten'!$A$5:$A$154,0)),IF(ISNUMBER(MATCH(A369,'Grundrezepte'!$H$5:$H$19,0)),INDEX('Grundrezepte'!$J$5:$J$19,MATCH(A369,'Grundrezepte'!$H$5:$H$19,0)),"")))</f>
        <v/>
      </c>
      <c r="E369" s="15" t="str">
        <f>IF(OR(A369="",NOT(ISNUMBER(B369)),NOT(ISNUMBER(D369))),"",ROUND(B369*D369,2))</f>
        <v/>
      </c>
      <c r="F369" s="10" t="str">
        <f>IF(A369="","",IF(OR(ISNUMBER(MATCH(A369,'Zutaten'!$A$5:$A$154,0)),ISNUMBER(MATCH(A369,'Grundrezepte'!$H$5:$H$19,0))),IF(NOT(ISNUMBER(D369)),"Preis fehlt",IF(NOT(ISNUMBER(B369)),"Menge fehlt",IF(ISNUMBER(MATCH(A369,'Zutaten'!$A$5:$A$154,0)),"",IF(INDEX('Grundrezepte'!$K$5:$K$19,MATCH(A369,'Grundrezepte'!$H$5:$H$19,0))&gt;0,"Grundrezept unvollständig","")))),"nicht gefunden"))</f>
        <v/>
      </c>
      <c r="L369">
        <f>IF(F369="",0,1)</f>
        <v>0</v>
      </c>
    </row>
    <row r="370" spans="1:12" x14ac:dyDescent="0.25">
      <c r="A370" s="5"/>
      <c r="B370" s="12"/>
      <c r="C370" t="str">
        <f>IF(A370="","",IF(ISNUMBER(MATCH(A370,'Zutaten'!$A$5:$A$154,0)),INDEX('Zutaten'!$B$5:$B$154,MATCH(A370,'Zutaten'!$A$5:$A$154,0)),IF(ISNUMBER(MATCH(A370,'Grundrezepte'!$H$5:$H$19,0)),INDEX('Grundrezepte'!$I$5:$I$19,MATCH(A370,'Grundrezepte'!$H$5:$H$19,0)),"")))</f>
        <v/>
      </c>
      <c r="D370" s="13" t="str">
        <f>IF(A370="","",IF(ISNUMBER(MATCH(A370,'Zutaten'!$A$5:$A$154,0)),INDEX('Zutaten'!$G$5:$G$154,MATCH(A370,'Zutaten'!$A$5:$A$154,0)),IF(ISNUMBER(MATCH(A370,'Grundrezepte'!$H$5:$H$19,0)),INDEX('Grundrezepte'!$J$5:$J$19,MATCH(A370,'Grundrezepte'!$H$5:$H$19,0)),"")))</f>
        <v/>
      </c>
      <c r="E370" s="15" t="str">
        <f>IF(OR(A370="",NOT(ISNUMBER(B370)),NOT(ISNUMBER(D370))),"",ROUND(B370*D370,2))</f>
        <v/>
      </c>
      <c r="F370" s="10" t="str">
        <f>IF(A370="","",IF(OR(ISNUMBER(MATCH(A370,'Zutaten'!$A$5:$A$154,0)),ISNUMBER(MATCH(A370,'Grundrezepte'!$H$5:$H$19,0))),IF(NOT(ISNUMBER(D370)),"Preis fehlt",IF(NOT(ISNUMBER(B370)),"Menge fehlt",IF(ISNUMBER(MATCH(A370,'Zutaten'!$A$5:$A$154,0)),"",IF(INDEX('Grundrezepte'!$K$5:$K$19,MATCH(A370,'Grundrezepte'!$H$5:$H$19,0))&gt;0,"Grundrezept unvollständig","")))),"nicht gefunden"))</f>
        <v/>
      </c>
      <c r="L370">
        <f>IF(F370="",0,1)</f>
        <v>0</v>
      </c>
    </row>
    <row r="371" spans="1:12" x14ac:dyDescent="0.25">
      <c r="A371" s="5"/>
      <c r="B371" s="12"/>
      <c r="C371" t="str">
        <f>IF(A371="","",IF(ISNUMBER(MATCH(A371,'Zutaten'!$A$5:$A$154,0)),INDEX('Zutaten'!$B$5:$B$154,MATCH(A371,'Zutaten'!$A$5:$A$154,0)),IF(ISNUMBER(MATCH(A371,'Grundrezepte'!$H$5:$H$19,0)),INDEX('Grundrezepte'!$I$5:$I$19,MATCH(A371,'Grundrezepte'!$H$5:$H$19,0)),"")))</f>
        <v/>
      </c>
      <c r="D371" s="13" t="str">
        <f>IF(A371="","",IF(ISNUMBER(MATCH(A371,'Zutaten'!$A$5:$A$154,0)),INDEX('Zutaten'!$G$5:$G$154,MATCH(A371,'Zutaten'!$A$5:$A$154,0)),IF(ISNUMBER(MATCH(A371,'Grundrezepte'!$H$5:$H$19,0)),INDEX('Grundrezepte'!$J$5:$J$19,MATCH(A371,'Grundrezepte'!$H$5:$H$19,0)),"")))</f>
        <v/>
      </c>
      <c r="E371" s="15" t="str">
        <f>IF(OR(A371="",NOT(ISNUMBER(B371)),NOT(ISNUMBER(D371))),"",ROUND(B371*D371,2))</f>
        <v/>
      </c>
      <c r="F371" s="10" t="str">
        <f>IF(A371="","",IF(OR(ISNUMBER(MATCH(A371,'Zutaten'!$A$5:$A$154,0)),ISNUMBER(MATCH(A371,'Grundrezepte'!$H$5:$H$19,0))),IF(NOT(ISNUMBER(D371)),"Preis fehlt",IF(NOT(ISNUMBER(B371)),"Menge fehlt",IF(ISNUMBER(MATCH(A371,'Zutaten'!$A$5:$A$154,0)),"",IF(INDEX('Grundrezepte'!$K$5:$K$19,MATCH(A371,'Grundrezepte'!$H$5:$H$19,0))&gt;0,"Grundrezept unvollständig","")))),"nicht gefunden"))</f>
        <v/>
      </c>
      <c r="L371">
        <f>IF(F371="",0,1)</f>
        <v>0</v>
      </c>
    </row>
    <row r="372" spans="1:12" x14ac:dyDescent="0.25">
      <c r="A372" s="5"/>
      <c r="B372" s="12"/>
      <c r="C372" t="str">
        <f>IF(A372="","",IF(ISNUMBER(MATCH(A372,'Zutaten'!$A$5:$A$154,0)),INDEX('Zutaten'!$B$5:$B$154,MATCH(A372,'Zutaten'!$A$5:$A$154,0)),IF(ISNUMBER(MATCH(A372,'Grundrezepte'!$H$5:$H$19,0)),INDEX('Grundrezepte'!$I$5:$I$19,MATCH(A372,'Grundrezepte'!$H$5:$H$19,0)),"")))</f>
        <v/>
      </c>
      <c r="D372" s="13" t="str">
        <f>IF(A372="","",IF(ISNUMBER(MATCH(A372,'Zutaten'!$A$5:$A$154,0)),INDEX('Zutaten'!$G$5:$G$154,MATCH(A372,'Zutaten'!$A$5:$A$154,0)),IF(ISNUMBER(MATCH(A372,'Grundrezepte'!$H$5:$H$19,0)),INDEX('Grundrezepte'!$J$5:$J$19,MATCH(A372,'Grundrezepte'!$H$5:$H$19,0)),"")))</f>
        <v/>
      </c>
      <c r="E372" s="15" t="str">
        <f>IF(OR(A372="",NOT(ISNUMBER(B372)),NOT(ISNUMBER(D372))),"",ROUND(B372*D372,2))</f>
        <v/>
      </c>
      <c r="F372" s="10" t="str">
        <f>IF(A372="","",IF(OR(ISNUMBER(MATCH(A372,'Zutaten'!$A$5:$A$154,0)),ISNUMBER(MATCH(A372,'Grundrezepte'!$H$5:$H$19,0))),IF(NOT(ISNUMBER(D372)),"Preis fehlt",IF(NOT(ISNUMBER(B372)),"Menge fehlt",IF(ISNUMBER(MATCH(A372,'Zutaten'!$A$5:$A$154,0)),"",IF(INDEX('Grundrezepte'!$K$5:$K$19,MATCH(A372,'Grundrezepte'!$H$5:$H$19,0))&gt;0,"Grundrezept unvollständig","")))),"nicht gefunden"))</f>
        <v/>
      </c>
      <c r="L372">
        <f>IF(F372="",0,1)</f>
        <v>0</v>
      </c>
    </row>
    <row r="373" spans="1:12" x14ac:dyDescent="0.25">
      <c r="A373" s="5"/>
      <c r="B373" s="12"/>
      <c r="C373" t="str">
        <f>IF(A373="","",IF(ISNUMBER(MATCH(A373,'Zutaten'!$A$5:$A$154,0)),INDEX('Zutaten'!$B$5:$B$154,MATCH(A373,'Zutaten'!$A$5:$A$154,0)),IF(ISNUMBER(MATCH(A373,'Grundrezepte'!$H$5:$H$19,0)),INDEX('Grundrezepte'!$I$5:$I$19,MATCH(A373,'Grundrezepte'!$H$5:$H$19,0)),"")))</f>
        <v/>
      </c>
      <c r="D373" s="13" t="str">
        <f>IF(A373="","",IF(ISNUMBER(MATCH(A373,'Zutaten'!$A$5:$A$154,0)),INDEX('Zutaten'!$G$5:$G$154,MATCH(A373,'Zutaten'!$A$5:$A$154,0)),IF(ISNUMBER(MATCH(A373,'Grundrezepte'!$H$5:$H$19,0)),INDEX('Grundrezepte'!$J$5:$J$19,MATCH(A373,'Grundrezepte'!$H$5:$H$19,0)),"")))</f>
        <v/>
      </c>
      <c r="E373" s="15" t="str">
        <f>IF(OR(A373="",NOT(ISNUMBER(B373)),NOT(ISNUMBER(D373))),"",ROUND(B373*D373,2))</f>
        <v/>
      </c>
      <c r="F373" s="10" t="str">
        <f>IF(A373="","",IF(OR(ISNUMBER(MATCH(A373,'Zutaten'!$A$5:$A$154,0)),ISNUMBER(MATCH(A373,'Grundrezepte'!$H$5:$H$19,0))),IF(NOT(ISNUMBER(D373)),"Preis fehlt",IF(NOT(ISNUMBER(B373)),"Menge fehlt",IF(ISNUMBER(MATCH(A373,'Zutaten'!$A$5:$A$154,0)),"",IF(INDEX('Grundrezepte'!$K$5:$K$19,MATCH(A373,'Grundrezepte'!$H$5:$H$19,0))&gt;0,"Grundrezept unvollständig","")))),"nicht gefunden"))</f>
        <v/>
      </c>
      <c r="L373">
        <f>IF(F373="",0,1)</f>
        <v>0</v>
      </c>
    </row>
    <row r="374" spans="1:12" x14ac:dyDescent="0.25">
      <c r="A374" s="5"/>
      <c r="B374" s="12"/>
      <c r="C374" t="str">
        <f>IF(A374="","",IF(ISNUMBER(MATCH(A374,'Zutaten'!$A$5:$A$154,0)),INDEX('Zutaten'!$B$5:$B$154,MATCH(A374,'Zutaten'!$A$5:$A$154,0)),IF(ISNUMBER(MATCH(A374,'Grundrezepte'!$H$5:$H$19,0)),INDEX('Grundrezepte'!$I$5:$I$19,MATCH(A374,'Grundrezepte'!$H$5:$H$19,0)),"")))</f>
        <v/>
      </c>
      <c r="D374" s="13" t="str">
        <f>IF(A374="","",IF(ISNUMBER(MATCH(A374,'Zutaten'!$A$5:$A$154,0)),INDEX('Zutaten'!$G$5:$G$154,MATCH(A374,'Zutaten'!$A$5:$A$154,0)),IF(ISNUMBER(MATCH(A374,'Grundrezepte'!$H$5:$H$19,0)),INDEX('Grundrezepte'!$J$5:$J$19,MATCH(A374,'Grundrezepte'!$H$5:$H$19,0)),"")))</f>
        <v/>
      </c>
      <c r="E374" s="15" t="str">
        <f>IF(OR(A374="",NOT(ISNUMBER(B374)),NOT(ISNUMBER(D374))),"",ROUND(B374*D374,2))</f>
        <v/>
      </c>
      <c r="F374" s="10" t="str">
        <f>IF(A374="","",IF(OR(ISNUMBER(MATCH(A374,'Zutaten'!$A$5:$A$154,0)),ISNUMBER(MATCH(A374,'Grundrezepte'!$H$5:$H$19,0))),IF(NOT(ISNUMBER(D374)),"Preis fehlt",IF(NOT(ISNUMBER(B374)),"Menge fehlt",IF(ISNUMBER(MATCH(A374,'Zutaten'!$A$5:$A$154,0)),"",IF(INDEX('Grundrezepte'!$K$5:$K$19,MATCH(A374,'Grundrezepte'!$H$5:$H$19,0))&gt;0,"Grundrezept unvollständig","")))),"nicht gefunden"))</f>
        <v/>
      </c>
      <c r="L374">
        <f>IF(F374="",0,1)</f>
        <v>0</v>
      </c>
    </row>
    <row r="375" spans="1:12" x14ac:dyDescent="0.25">
      <c r="A375" s="5"/>
      <c r="B375" s="12"/>
      <c r="C375" t="str">
        <f>IF(A375="","",IF(ISNUMBER(MATCH(A375,'Zutaten'!$A$5:$A$154,0)),INDEX('Zutaten'!$B$5:$B$154,MATCH(A375,'Zutaten'!$A$5:$A$154,0)),IF(ISNUMBER(MATCH(A375,'Grundrezepte'!$H$5:$H$19,0)),INDEX('Grundrezepte'!$I$5:$I$19,MATCH(A375,'Grundrezepte'!$H$5:$H$19,0)),"")))</f>
        <v/>
      </c>
      <c r="D375" s="13" t="str">
        <f>IF(A375="","",IF(ISNUMBER(MATCH(A375,'Zutaten'!$A$5:$A$154,0)),INDEX('Zutaten'!$G$5:$G$154,MATCH(A375,'Zutaten'!$A$5:$A$154,0)),IF(ISNUMBER(MATCH(A375,'Grundrezepte'!$H$5:$H$19,0)),INDEX('Grundrezepte'!$J$5:$J$19,MATCH(A375,'Grundrezepte'!$H$5:$H$19,0)),"")))</f>
        <v/>
      </c>
      <c r="E375" s="15" t="str">
        <f>IF(OR(A375="",NOT(ISNUMBER(B375)),NOT(ISNUMBER(D375))),"",ROUND(B375*D375,2))</f>
        <v/>
      </c>
      <c r="F375" s="10" t="str">
        <f>IF(A375="","",IF(OR(ISNUMBER(MATCH(A375,'Zutaten'!$A$5:$A$154,0)),ISNUMBER(MATCH(A375,'Grundrezepte'!$H$5:$H$19,0))),IF(NOT(ISNUMBER(D375)),"Preis fehlt",IF(NOT(ISNUMBER(B375)),"Menge fehlt",IF(ISNUMBER(MATCH(A375,'Zutaten'!$A$5:$A$154,0)),"",IF(INDEX('Grundrezepte'!$K$5:$K$19,MATCH(A375,'Grundrezepte'!$H$5:$H$19,0))&gt;0,"Grundrezept unvollständig","")))),"nicht gefunden"))</f>
        <v/>
      </c>
      <c r="L375">
        <f>IF(F375="",0,1)</f>
        <v>0</v>
      </c>
    </row>
    <row r="376" spans="1:12" x14ac:dyDescent="0.25">
      <c r="A376" s="5"/>
      <c r="B376" s="12"/>
      <c r="C376" t="str">
        <f>IF(A376="","",IF(ISNUMBER(MATCH(A376,'Zutaten'!$A$5:$A$154,0)),INDEX('Zutaten'!$B$5:$B$154,MATCH(A376,'Zutaten'!$A$5:$A$154,0)),IF(ISNUMBER(MATCH(A376,'Grundrezepte'!$H$5:$H$19,0)),INDEX('Grundrezepte'!$I$5:$I$19,MATCH(A376,'Grundrezepte'!$H$5:$H$19,0)),"")))</f>
        <v/>
      </c>
      <c r="D376" s="13" t="str">
        <f>IF(A376="","",IF(ISNUMBER(MATCH(A376,'Zutaten'!$A$5:$A$154,0)),INDEX('Zutaten'!$G$5:$G$154,MATCH(A376,'Zutaten'!$A$5:$A$154,0)),IF(ISNUMBER(MATCH(A376,'Grundrezepte'!$H$5:$H$19,0)),INDEX('Grundrezepte'!$J$5:$J$19,MATCH(A376,'Grundrezepte'!$H$5:$H$19,0)),"")))</f>
        <v/>
      </c>
      <c r="E376" s="15" t="str">
        <f>IF(OR(A376="",NOT(ISNUMBER(B376)),NOT(ISNUMBER(D376))),"",ROUND(B376*D376,2))</f>
        <v/>
      </c>
      <c r="F376" s="10" t="str">
        <f>IF(A376="","",IF(OR(ISNUMBER(MATCH(A376,'Zutaten'!$A$5:$A$154,0)),ISNUMBER(MATCH(A376,'Grundrezepte'!$H$5:$H$19,0))),IF(NOT(ISNUMBER(D376)),"Preis fehlt",IF(NOT(ISNUMBER(B376)),"Menge fehlt",IF(ISNUMBER(MATCH(A376,'Zutaten'!$A$5:$A$154,0)),"",IF(INDEX('Grundrezepte'!$K$5:$K$19,MATCH(A376,'Grundrezepte'!$H$5:$H$19,0))&gt;0,"Grundrezept unvollständig","")))),"nicht gefunden"))</f>
        <v/>
      </c>
      <c r="L376">
        <f>IF(F376="",0,1)</f>
        <v>0</v>
      </c>
    </row>
    <row r="377" spans="1:12" x14ac:dyDescent="0.25">
      <c r="A377" s="5"/>
      <c r="B377" s="12"/>
      <c r="C377" t="str">
        <f>IF(A377="","",IF(ISNUMBER(MATCH(A377,'Zutaten'!$A$5:$A$154,0)),INDEX('Zutaten'!$B$5:$B$154,MATCH(A377,'Zutaten'!$A$5:$A$154,0)),IF(ISNUMBER(MATCH(A377,'Grundrezepte'!$H$5:$H$19,0)),INDEX('Grundrezepte'!$I$5:$I$19,MATCH(A377,'Grundrezepte'!$H$5:$H$19,0)),"")))</f>
        <v/>
      </c>
      <c r="D377" s="13" t="str">
        <f>IF(A377="","",IF(ISNUMBER(MATCH(A377,'Zutaten'!$A$5:$A$154,0)),INDEX('Zutaten'!$G$5:$G$154,MATCH(A377,'Zutaten'!$A$5:$A$154,0)),IF(ISNUMBER(MATCH(A377,'Grundrezepte'!$H$5:$H$19,0)),INDEX('Grundrezepte'!$J$5:$J$19,MATCH(A377,'Grundrezepte'!$H$5:$H$19,0)),"")))</f>
        <v/>
      </c>
      <c r="E377" s="15" t="str">
        <f>IF(OR(A377="",NOT(ISNUMBER(B377)),NOT(ISNUMBER(D377))),"",ROUND(B377*D377,2))</f>
        <v/>
      </c>
      <c r="F377" s="10" t="str">
        <f>IF(A377="","",IF(OR(ISNUMBER(MATCH(A377,'Zutaten'!$A$5:$A$154,0)),ISNUMBER(MATCH(A377,'Grundrezepte'!$H$5:$H$19,0))),IF(NOT(ISNUMBER(D377)),"Preis fehlt",IF(NOT(ISNUMBER(B377)),"Menge fehlt",IF(ISNUMBER(MATCH(A377,'Zutaten'!$A$5:$A$154,0)),"",IF(INDEX('Grundrezepte'!$K$5:$K$19,MATCH(A377,'Grundrezepte'!$H$5:$H$19,0))&gt;0,"Grundrezept unvollständig","")))),"nicht gefunden"))</f>
        <v/>
      </c>
      <c r="L377">
        <f>IF(F377="",0,1)</f>
        <v>0</v>
      </c>
    </row>
    <row r="378" spans="1:12" x14ac:dyDescent="0.25">
      <c r="A378" s="5"/>
      <c r="B378" s="12"/>
      <c r="C378" t="str">
        <f>IF(A378="","",IF(ISNUMBER(MATCH(A378,'Zutaten'!$A$5:$A$154,0)),INDEX('Zutaten'!$B$5:$B$154,MATCH(A378,'Zutaten'!$A$5:$A$154,0)),IF(ISNUMBER(MATCH(A378,'Grundrezepte'!$H$5:$H$19,0)),INDEX('Grundrezepte'!$I$5:$I$19,MATCH(A378,'Grundrezepte'!$H$5:$H$19,0)),"")))</f>
        <v/>
      </c>
      <c r="D378" s="13" t="str">
        <f>IF(A378="","",IF(ISNUMBER(MATCH(A378,'Zutaten'!$A$5:$A$154,0)),INDEX('Zutaten'!$G$5:$G$154,MATCH(A378,'Zutaten'!$A$5:$A$154,0)),IF(ISNUMBER(MATCH(A378,'Grundrezepte'!$H$5:$H$19,0)),INDEX('Grundrezepte'!$J$5:$J$19,MATCH(A378,'Grundrezepte'!$H$5:$H$19,0)),"")))</f>
        <v/>
      </c>
      <c r="E378" s="15" t="str">
        <f>IF(OR(A378="",NOT(ISNUMBER(B378)),NOT(ISNUMBER(D378))),"",ROUND(B378*D378,2))</f>
        <v/>
      </c>
      <c r="F378" s="10" t="str">
        <f>IF(A378="","",IF(OR(ISNUMBER(MATCH(A378,'Zutaten'!$A$5:$A$154,0)),ISNUMBER(MATCH(A378,'Grundrezepte'!$H$5:$H$19,0))),IF(NOT(ISNUMBER(D378)),"Preis fehlt",IF(NOT(ISNUMBER(B378)),"Menge fehlt",IF(ISNUMBER(MATCH(A378,'Zutaten'!$A$5:$A$154,0)),"",IF(INDEX('Grundrezepte'!$K$5:$K$19,MATCH(A378,'Grundrezepte'!$H$5:$H$19,0))&gt;0,"Grundrezept unvollständig","")))),"nicht gefunden"))</f>
        <v/>
      </c>
      <c r="L378">
        <f>IF(F378="",0,1)</f>
        <v>0</v>
      </c>
    </row>
    <row r="379" spans="1:12" x14ac:dyDescent="0.25">
      <c r="A379" s="5"/>
      <c r="B379" s="12"/>
      <c r="C379" t="str">
        <f>IF(A379="","",IF(ISNUMBER(MATCH(A379,'Zutaten'!$A$5:$A$154,0)),INDEX('Zutaten'!$B$5:$B$154,MATCH(A379,'Zutaten'!$A$5:$A$154,0)),IF(ISNUMBER(MATCH(A379,'Grundrezepte'!$H$5:$H$19,0)),INDEX('Grundrezepte'!$I$5:$I$19,MATCH(A379,'Grundrezepte'!$H$5:$H$19,0)),"")))</f>
        <v/>
      </c>
      <c r="D379" s="13" t="str">
        <f>IF(A379="","",IF(ISNUMBER(MATCH(A379,'Zutaten'!$A$5:$A$154,0)),INDEX('Zutaten'!$G$5:$G$154,MATCH(A379,'Zutaten'!$A$5:$A$154,0)),IF(ISNUMBER(MATCH(A379,'Grundrezepte'!$H$5:$H$19,0)),INDEX('Grundrezepte'!$J$5:$J$19,MATCH(A379,'Grundrezepte'!$H$5:$H$19,0)),"")))</f>
        <v/>
      </c>
      <c r="E379" s="15" t="str">
        <f>IF(OR(A379="",NOT(ISNUMBER(B379)),NOT(ISNUMBER(D379))),"",ROUND(B379*D379,2))</f>
        <v/>
      </c>
      <c r="F379" s="10" t="str">
        <f>IF(A379="","",IF(OR(ISNUMBER(MATCH(A379,'Zutaten'!$A$5:$A$154,0)),ISNUMBER(MATCH(A379,'Grundrezepte'!$H$5:$H$19,0))),IF(NOT(ISNUMBER(D379)),"Preis fehlt",IF(NOT(ISNUMBER(B379)),"Menge fehlt",IF(ISNUMBER(MATCH(A379,'Zutaten'!$A$5:$A$154,0)),"",IF(INDEX('Grundrezepte'!$K$5:$K$19,MATCH(A379,'Grundrezepte'!$H$5:$H$19,0))&gt;0,"Grundrezept unvollständig","")))),"nicht gefunden"))</f>
        <v/>
      </c>
      <c r="L379">
        <f>IF(F379="",0,1)</f>
        <v>0</v>
      </c>
    </row>
    <row r="380" spans="1:12" x14ac:dyDescent="0.25">
      <c r="A380" s="5"/>
      <c r="B380" s="12"/>
      <c r="C380" t="str">
        <f>IF(A380="","",IF(ISNUMBER(MATCH(A380,'Zutaten'!$A$5:$A$154,0)),INDEX('Zutaten'!$B$5:$B$154,MATCH(A380,'Zutaten'!$A$5:$A$154,0)),IF(ISNUMBER(MATCH(A380,'Grundrezepte'!$H$5:$H$19,0)),INDEX('Grundrezepte'!$I$5:$I$19,MATCH(A380,'Grundrezepte'!$H$5:$H$19,0)),"")))</f>
        <v/>
      </c>
      <c r="D380" s="13" t="str">
        <f>IF(A380="","",IF(ISNUMBER(MATCH(A380,'Zutaten'!$A$5:$A$154,0)),INDEX('Zutaten'!$G$5:$G$154,MATCH(A380,'Zutaten'!$A$5:$A$154,0)),IF(ISNUMBER(MATCH(A380,'Grundrezepte'!$H$5:$H$19,0)),INDEX('Grundrezepte'!$J$5:$J$19,MATCH(A380,'Grundrezepte'!$H$5:$H$19,0)),"")))</f>
        <v/>
      </c>
      <c r="E380" s="15" t="str">
        <f>IF(OR(A380="",NOT(ISNUMBER(B380)),NOT(ISNUMBER(D380))),"",ROUND(B380*D380,2))</f>
        <v/>
      </c>
      <c r="F380" s="10" t="str">
        <f>IF(A380="","",IF(OR(ISNUMBER(MATCH(A380,'Zutaten'!$A$5:$A$154,0)),ISNUMBER(MATCH(A380,'Grundrezepte'!$H$5:$H$19,0))),IF(NOT(ISNUMBER(D380)),"Preis fehlt",IF(NOT(ISNUMBER(B380)),"Menge fehlt",IF(ISNUMBER(MATCH(A380,'Zutaten'!$A$5:$A$154,0)),"",IF(INDEX('Grundrezepte'!$K$5:$K$19,MATCH(A380,'Grundrezepte'!$H$5:$H$19,0))&gt;0,"Grundrezept unvollständig","")))),"nicht gefunden"))</f>
        <v/>
      </c>
      <c r="L380">
        <f>IF(F380="",0,1)</f>
        <v>0</v>
      </c>
    </row>
    <row r="381" spans="1:12" x14ac:dyDescent="0.25">
      <c r="A381" s="5"/>
      <c r="B381" s="12"/>
      <c r="C381" t="str">
        <f>IF(A381="","",IF(ISNUMBER(MATCH(A381,'Zutaten'!$A$5:$A$154,0)),INDEX('Zutaten'!$B$5:$B$154,MATCH(A381,'Zutaten'!$A$5:$A$154,0)),IF(ISNUMBER(MATCH(A381,'Grundrezepte'!$H$5:$H$19,0)),INDEX('Grundrezepte'!$I$5:$I$19,MATCH(A381,'Grundrezepte'!$H$5:$H$19,0)),"")))</f>
        <v/>
      </c>
      <c r="D381" s="13" t="str">
        <f>IF(A381="","",IF(ISNUMBER(MATCH(A381,'Zutaten'!$A$5:$A$154,0)),INDEX('Zutaten'!$G$5:$G$154,MATCH(A381,'Zutaten'!$A$5:$A$154,0)),IF(ISNUMBER(MATCH(A381,'Grundrezepte'!$H$5:$H$19,0)),INDEX('Grundrezepte'!$J$5:$J$19,MATCH(A381,'Grundrezepte'!$H$5:$H$19,0)),"")))</f>
        <v/>
      </c>
      <c r="E381" s="15" t="str">
        <f>IF(OR(A381="",NOT(ISNUMBER(B381)),NOT(ISNUMBER(D381))),"",ROUND(B381*D381,2))</f>
        <v/>
      </c>
      <c r="F381" s="10" t="str">
        <f>IF(A381="","",IF(OR(ISNUMBER(MATCH(A381,'Zutaten'!$A$5:$A$154,0)),ISNUMBER(MATCH(A381,'Grundrezepte'!$H$5:$H$19,0))),IF(NOT(ISNUMBER(D381)),"Preis fehlt",IF(NOT(ISNUMBER(B381)),"Menge fehlt",IF(ISNUMBER(MATCH(A381,'Zutaten'!$A$5:$A$154,0)),"",IF(INDEX('Grundrezepte'!$K$5:$K$19,MATCH(A381,'Grundrezepte'!$H$5:$H$19,0))&gt;0,"Grundrezept unvollständig","")))),"nicht gefunden"))</f>
        <v/>
      </c>
      <c r="L381">
        <f>IF(F381="",0,1)</f>
        <v>0</v>
      </c>
    </row>
    <row r="382" spans="1:5" x14ac:dyDescent="0.25">
      <c r="A382" s="16" t="s">
        <v>47</v>
      </c>
      <c r="E382" s="9" t="str">
        <f>IF(A365="","",ROUND(SUM(E367:E381),2))</f>
        <v/>
      </c>
    </row>
    <row r="383" spans="1:5" x14ac:dyDescent="0.25">
      <c r="A383" s="16" t="s">
        <v>50</v>
      </c>
      <c r="E383" s="9" t="str">
        <f>IF(OR(A365="",NOT(ISNUMBER(C365))),"",IF(C365&lt;=0,"",ROUND(E382/C365,2)))</f>
        <v/>
      </c>
    </row>
    <row r="385" spans="1:5" x14ac:dyDescent="0.25">
      <c r="A385" s="11"/>
      <c r="B385" s="2" t="s">
        <v>52</v>
      </c>
      <c r="C385" s="5"/>
      <c r="D385" s="2" t="str">
        <f>IF(C385=1,"Portion","Portionen")</f>
        <v>Portionen</v>
      </c>
      <c r="E385" s="10" t="str">
        <f>IF(A385="","",IF(COUNTIF($H$5:$H$34,A385)&gt;1,"Name doppelt, nur der erste zählt",IF(NOT(ISNUMBER(C385)),"«ergibt … Portionen» fehlt",IF(C385&lt;=0,"«ergibt … Portionen» fehlt",IF(SUM(L387:L401)&gt;0,"Zeilen mit Hinweis prüfen","")))))</f>
        <v/>
      </c>
    </row>
    <row r="386" spans="1:6" x14ac:dyDescent="0.25">
      <c r="A386" s="4" t="s">
        <v>43</v>
      </c>
      <c r="B386" s="4" t="s">
        <v>44</v>
      </c>
      <c r="C386" s="4" t="s">
        <v>18</v>
      </c>
      <c r="D386" s="4" t="s">
        <v>45</v>
      </c>
      <c r="E386" s="4" t="s">
        <v>46</v>
      </c>
      <c r="F386" s="4" t="s">
        <v>24</v>
      </c>
    </row>
    <row r="387" spans="1:12" x14ac:dyDescent="0.25">
      <c r="A387" s="5"/>
      <c r="B387" s="12"/>
      <c r="C387" t="str">
        <f>IF(A387="","",IF(ISNUMBER(MATCH(A387,'Zutaten'!$A$5:$A$154,0)),INDEX('Zutaten'!$B$5:$B$154,MATCH(A387,'Zutaten'!$A$5:$A$154,0)),IF(ISNUMBER(MATCH(A387,'Grundrezepte'!$H$5:$H$19,0)),INDEX('Grundrezepte'!$I$5:$I$19,MATCH(A387,'Grundrezepte'!$H$5:$H$19,0)),"")))</f>
        <v/>
      </c>
      <c r="D387" s="13" t="str">
        <f>IF(A387="","",IF(ISNUMBER(MATCH(A387,'Zutaten'!$A$5:$A$154,0)),INDEX('Zutaten'!$G$5:$G$154,MATCH(A387,'Zutaten'!$A$5:$A$154,0)),IF(ISNUMBER(MATCH(A387,'Grundrezepte'!$H$5:$H$19,0)),INDEX('Grundrezepte'!$J$5:$J$19,MATCH(A387,'Grundrezepte'!$H$5:$H$19,0)),"")))</f>
        <v/>
      </c>
      <c r="E387" s="15" t="str">
        <f>IF(OR(A387="",NOT(ISNUMBER(B387)),NOT(ISNUMBER(D387))),"",ROUND(B387*D387,2))</f>
        <v/>
      </c>
      <c r="F387" s="10" t="str">
        <f>IF(A387="","",IF(OR(ISNUMBER(MATCH(A387,'Zutaten'!$A$5:$A$154,0)),ISNUMBER(MATCH(A387,'Grundrezepte'!$H$5:$H$19,0))),IF(NOT(ISNUMBER(D387)),"Preis fehlt",IF(NOT(ISNUMBER(B387)),"Menge fehlt",IF(ISNUMBER(MATCH(A387,'Zutaten'!$A$5:$A$154,0)),"",IF(INDEX('Grundrezepte'!$K$5:$K$19,MATCH(A387,'Grundrezepte'!$H$5:$H$19,0))&gt;0,"Grundrezept unvollständig","")))),"nicht gefunden"))</f>
        <v/>
      </c>
      <c r="L387">
        <f>IF(F387="",0,1)</f>
        <v>0</v>
      </c>
    </row>
    <row r="388" spans="1:12" x14ac:dyDescent="0.25">
      <c r="A388" s="5"/>
      <c r="B388" s="12"/>
      <c r="C388" t="str">
        <f>IF(A388="","",IF(ISNUMBER(MATCH(A388,'Zutaten'!$A$5:$A$154,0)),INDEX('Zutaten'!$B$5:$B$154,MATCH(A388,'Zutaten'!$A$5:$A$154,0)),IF(ISNUMBER(MATCH(A388,'Grundrezepte'!$H$5:$H$19,0)),INDEX('Grundrezepte'!$I$5:$I$19,MATCH(A388,'Grundrezepte'!$H$5:$H$19,0)),"")))</f>
        <v/>
      </c>
      <c r="D388" s="13" t="str">
        <f>IF(A388="","",IF(ISNUMBER(MATCH(A388,'Zutaten'!$A$5:$A$154,0)),INDEX('Zutaten'!$G$5:$G$154,MATCH(A388,'Zutaten'!$A$5:$A$154,0)),IF(ISNUMBER(MATCH(A388,'Grundrezepte'!$H$5:$H$19,0)),INDEX('Grundrezepte'!$J$5:$J$19,MATCH(A388,'Grundrezepte'!$H$5:$H$19,0)),"")))</f>
        <v/>
      </c>
      <c r="E388" s="15" t="str">
        <f>IF(OR(A388="",NOT(ISNUMBER(B388)),NOT(ISNUMBER(D388))),"",ROUND(B388*D388,2))</f>
        <v/>
      </c>
      <c r="F388" s="10" t="str">
        <f>IF(A388="","",IF(OR(ISNUMBER(MATCH(A388,'Zutaten'!$A$5:$A$154,0)),ISNUMBER(MATCH(A388,'Grundrezepte'!$H$5:$H$19,0))),IF(NOT(ISNUMBER(D388)),"Preis fehlt",IF(NOT(ISNUMBER(B388)),"Menge fehlt",IF(ISNUMBER(MATCH(A388,'Zutaten'!$A$5:$A$154,0)),"",IF(INDEX('Grundrezepte'!$K$5:$K$19,MATCH(A388,'Grundrezepte'!$H$5:$H$19,0))&gt;0,"Grundrezept unvollständig","")))),"nicht gefunden"))</f>
        <v/>
      </c>
      <c r="L388">
        <f>IF(F388="",0,1)</f>
        <v>0</v>
      </c>
    </row>
    <row r="389" spans="1:12" x14ac:dyDescent="0.25">
      <c r="A389" s="5"/>
      <c r="B389" s="12"/>
      <c r="C389" t="str">
        <f>IF(A389="","",IF(ISNUMBER(MATCH(A389,'Zutaten'!$A$5:$A$154,0)),INDEX('Zutaten'!$B$5:$B$154,MATCH(A389,'Zutaten'!$A$5:$A$154,0)),IF(ISNUMBER(MATCH(A389,'Grundrezepte'!$H$5:$H$19,0)),INDEX('Grundrezepte'!$I$5:$I$19,MATCH(A389,'Grundrezepte'!$H$5:$H$19,0)),"")))</f>
        <v/>
      </c>
      <c r="D389" s="13" t="str">
        <f>IF(A389="","",IF(ISNUMBER(MATCH(A389,'Zutaten'!$A$5:$A$154,0)),INDEX('Zutaten'!$G$5:$G$154,MATCH(A389,'Zutaten'!$A$5:$A$154,0)),IF(ISNUMBER(MATCH(A389,'Grundrezepte'!$H$5:$H$19,0)),INDEX('Grundrezepte'!$J$5:$J$19,MATCH(A389,'Grundrezepte'!$H$5:$H$19,0)),"")))</f>
        <v/>
      </c>
      <c r="E389" s="15" t="str">
        <f>IF(OR(A389="",NOT(ISNUMBER(B389)),NOT(ISNUMBER(D389))),"",ROUND(B389*D389,2))</f>
        <v/>
      </c>
      <c r="F389" s="10" t="str">
        <f>IF(A389="","",IF(OR(ISNUMBER(MATCH(A389,'Zutaten'!$A$5:$A$154,0)),ISNUMBER(MATCH(A389,'Grundrezepte'!$H$5:$H$19,0))),IF(NOT(ISNUMBER(D389)),"Preis fehlt",IF(NOT(ISNUMBER(B389)),"Menge fehlt",IF(ISNUMBER(MATCH(A389,'Zutaten'!$A$5:$A$154,0)),"",IF(INDEX('Grundrezepte'!$K$5:$K$19,MATCH(A389,'Grundrezepte'!$H$5:$H$19,0))&gt;0,"Grundrezept unvollständig","")))),"nicht gefunden"))</f>
        <v/>
      </c>
      <c r="L389">
        <f>IF(F389="",0,1)</f>
        <v>0</v>
      </c>
    </row>
    <row r="390" spans="1:12" x14ac:dyDescent="0.25">
      <c r="A390" s="5"/>
      <c r="B390" s="12"/>
      <c r="C390" t="str">
        <f>IF(A390="","",IF(ISNUMBER(MATCH(A390,'Zutaten'!$A$5:$A$154,0)),INDEX('Zutaten'!$B$5:$B$154,MATCH(A390,'Zutaten'!$A$5:$A$154,0)),IF(ISNUMBER(MATCH(A390,'Grundrezepte'!$H$5:$H$19,0)),INDEX('Grundrezepte'!$I$5:$I$19,MATCH(A390,'Grundrezepte'!$H$5:$H$19,0)),"")))</f>
        <v/>
      </c>
      <c r="D390" s="13" t="str">
        <f>IF(A390="","",IF(ISNUMBER(MATCH(A390,'Zutaten'!$A$5:$A$154,0)),INDEX('Zutaten'!$G$5:$G$154,MATCH(A390,'Zutaten'!$A$5:$A$154,0)),IF(ISNUMBER(MATCH(A390,'Grundrezepte'!$H$5:$H$19,0)),INDEX('Grundrezepte'!$J$5:$J$19,MATCH(A390,'Grundrezepte'!$H$5:$H$19,0)),"")))</f>
        <v/>
      </c>
      <c r="E390" s="15" t="str">
        <f>IF(OR(A390="",NOT(ISNUMBER(B390)),NOT(ISNUMBER(D390))),"",ROUND(B390*D390,2))</f>
        <v/>
      </c>
      <c r="F390" s="10" t="str">
        <f>IF(A390="","",IF(OR(ISNUMBER(MATCH(A390,'Zutaten'!$A$5:$A$154,0)),ISNUMBER(MATCH(A390,'Grundrezepte'!$H$5:$H$19,0))),IF(NOT(ISNUMBER(D390)),"Preis fehlt",IF(NOT(ISNUMBER(B390)),"Menge fehlt",IF(ISNUMBER(MATCH(A390,'Zutaten'!$A$5:$A$154,0)),"",IF(INDEX('Grundrezepte'!$K$5:$K$19,MATCH(A390,'Grundrezepte'!$H$5:$H$19,0))&gt;0,"Grundrezept unvollständig","")))),"nicht gefunden"))</f>
        <v/>
      </c>
      <c r="L390">
        <f>IF(F390="",0,1)</f>
        <v>0</v>
      </c>
    </row>
    <row r="391" spans="1:12" x14ac:dyDescent="0.25">
      <c r="A391" s="5"/>
      <c r="B391" s="12"/>
      <c r="C391" t="str">
        <f>IF(A391="","",IF(ISNUMBER(MATCH(A391,'Zutaten'!$A$5:$A$154,0)),INDEX('Zutaten'!$B$5:$B$154,MATCH(A391,'Zutaten'!$A$5:$A$154,0)),IF(ISNUMBER(MATCH(A391,'Grundrezepte'!$H$5:$H$19,0)),INDEX('Grundrezepte'!$I$5:$I$19,MATCH(A391,'Grundrezepte'!$H$5:$H$19,0)),"")))</f>
        <v/>
      </c>
      <c r="D391" s="13" t="str">
        <f>IF(A391="","",IF(ISNUMBER(MATCH(A391,'Zutaten'!$A$5:$A$154,0)),INDEX('Zutaten'!$G$5:$G$154,MATCH(A391,'Zutaten'!$A$5:$A$154,0)),IF(ISNUMBER(MATCH(A391,'Grundrezepte'!$H$5:$H$19,0)),INDEX('Grundrezepte'!$J$5:$J$19,MATCH(A391,'Grundrezepte'!$H$5:$H$19,0)),"")))</f>
        <v/>
      </c>
      <c r="E391" s="15" t="str">
        <f>IF(OR(A391="",NOT(ISNUMBER(B391)),NOT(ISNUMBER(D391))),"",ROUND(B391*D391,2))</f>
        <v/>
      </c>
      <c r="F391" s="10" t="str">
        <f>IF(A391="","",IF(OR(ISNUMBER(MATCH(A391,'Zutaten'!$A$5:$A$154,0)),ISNUMBER(MATCH(A391,'Grundrezepte'!$H$5:$H$19,0))),IF(NOT(ISNUMBER(D391)),"Preis fehlt",IF(NOT(ISNUMBER(B391)),"Menge fehlt",IF(ISNUMBER(MATCH(A391,'Zutaten'!$A$5:$A$154,0)),"",IF(INDEX('Grundrezepte'!$K$5:$K$19,MATCH(A391,'Grundrezepte'!$H$5:$H$19,0))&gt;0,"Grundrezept unvollständig","")))),"nicht gefunden"))</f>
        <v/>
      </c>
      <c r="L391">
        <f>IF(F391="",0,1)</f>
        <v>0</v>
      </c>
    </row>
    <row r="392" spans="1:12" x14ac:dyDescent="0.25">
      <c r="A392" s="5"/>
      <c r="B392" s="12"/>
      <c r="C392" t="str">
        <f>IF(A392="","",IF(ISNUMBER(MATCH(A392,'Zutaten'!$A$5:$A$154,0)),INDEX('Zutaten'!$B$5:$B$154,MATCH(A392,'Zutaten'!$A$5:$A$154,0)),IF(ISNUMBER(MATCH(A392,'Grundrezepte'!$H$5:$H$19,0)),INDEX('Grundrezepte'!$I$5:$I$19,MATCH(A392,'Grundrezepte'!$H$5:$H$19,0)),"")))</f>
        <v/>
      </c>
      <c r="D392" s="13" t="str">
        <f>IF(A392="","",IF(ISNUMBER(MATCH(A392,'Zutaten'!$A$5:$A$154,0)),INDEX('Zutaten'!$G$5:$G$154,MATCH(A392,'Zutaten'!$A$5:$A$154,0)),IF(ISNUMBER(MATCH(A392,'Grundrezepte'!$H$5:$H$19,0)),INDEX('Grundrezepte'!$J$5:$J$19,MATCH(A392,'Grundrezepte'!$H$5:$H$19,0)),"")))</f>
        <v/>
      </c>
      <c r="E392" s="15" t="str">
        <f>IF(OR(A392="",NOT(ISNUMBER(B392)),NOT(ISNUMBER(D392))),"",ROUND(B392*D392,2))</f>
        <v/>
      </c>
      <c r="F392" s="10" t="str">
        <f>IF(A392="","",IF(OR(ISNUMBER(MATCH(A392,'Zutaten'!$A$5:$A$154,0)),ISNUMBER(MATCH(A392,'Grundrezepte'!$H$5:$H$19,0))),IF(NOT(ISNUMBER(D392)),"Preis fehlt",IF(NOT(ISNUMBER(B392)),"Menge fehlt",IF(ISNUMBER(MATCH(A392,'Zutaten'!$A$5:$A$154,0)),"",IF(INDEX('Grundrezepte'!$K$5:$K$19,MATCH(A392,'Grundrezepte'!$H$5:$H$19,0))&gt;0,"Grundrezept unvollständig","")))),"nicht gefunden"))</f>
        <v/>
      </c>
      <c r="L392">
        <f>IF(F392="",0,1)</f>
        <v>0</v>
      </c>
    </row>
    <row r="393" spans="1:12" x14ac:dyDescent="0.25">
      <c r="A393" s="5"/>
      <c r="B393" s="12"/>
      <c r="C393" t="str">
        <f>IF(A393="","",IF(ISNUMBER(MATCH(A393,'Zutaten'!$A$5:$A$154,0)),INDEX('Zutaten'!$B$5:$B$154,MATCH(A393,'Zutaten'!$A$5:$A$154,0)),IF(ISNUMBER(MATCH(A393,'Grundrezepte'!$H$5:$H$19,0)),INDEX('Grundrezepte'!$I$5:$I$19,MATCH(A393,'Grundrezepte'!$H$5:$H$19,0)),"")))</f>
        <v/>
      </c>
      <c r="D393" s="13" t="str">
        <f>IF(A393="","",IF(ISNUMBER(MATCH(A393,'Zutaten'!$A$5:$A$154,0)),INDEX('Zutaten'!$G$5:$G$154,MATCH(A393,'Zutaten'!$A$5:$A$154,0)),IF(ISNUMBER(MATCH(A393,'Grundrezepte'!$H$5:$H$19,0)),INDEX('Grundrezepte'!$J$5:$J$19,MATCH(A393,'Grundrezepte'!$H$5:$H$19,0)),"")))</f>
        <v/>
      </c>
      <c r="E393" s="15" t="str">
        <f>IF(OR(A393="",NOT(ISNUMBER(B393)),NOT(ISNUMBER(D393))),"",ROUND(B393*D393,2))</f>
        <v/>
      </c>
      <c r="F393" s="10" t="str">
        <f>IF(A393="","",IF(OR(ISNUMBER(MATCH(A393,'Zutaten'!$A$5:$A$154,0)),ISNUMBER(MATCH(A393,'Grundrezepte'!$H$5:$H$19,0))),IF(NOT(ISNUMBER(D393)),"Preis fehlt",IF(NOT(ISNUMBER(B393)),"Menge fehlt",IF(ISNUMBER(MATCH(A393,'Zutaten'!$A$5:$A$154,0)),"",IF(INDEX('Grundrezepte'!$K$5:$K$19,MATCH(A393,'Grundrezepte'!$H$5:$H$19,0))&gt;0,"Grundrezept unvollständig","")))),"nicht gefunden"))</f>
        <v/>
      </c>
      <c r="L393">
        <f>IF(F393="",0,1)</f>
        <v>0</v>
      </c>
    </row>
    <row r="394" spans="1:12" x14ac:dyDescent="0.25">
      <c r="A394" s="5"/>
      <c r="B394" s="12"/>
      <c r="C394" t="str">
        <f>IF(A394="","",IF(ISNUMBER(MATCH(A394,'Zutaten'!$A$5:$A$154,0)),INDEX('Zutaten'!$B$5:$B$154,MATCH(A394,'Zutaten'!$A$5:$A$154,0)),IF(ISNUMBER(MATCH(A394,'Grundrezepte'!$H$5:$H$19,0)),INDEX('Grundrezepte'!$I$5:$I$19,MATCH(A394,'Grundrezepte'!$H$5:$H$19,0)),"")))</f>
        <v/>
      </c>
      <c r="D394" s="13" t="str">
        <f>IF(A394="","",IF(ISNUMBER(MATCH(A394,'Zutaten'!$A$5:$A$154,0)),INDEX('Zutaten'!$G$5:$G$154,MATCH(A394,'Zutaten'!$A$5:$A$154,0)),IF(ISNUMBER(MATCH(A394,'Grundrezepte'!$H$5:$H$19,0)),INDEX('Grundrezepte'!$J$5:$J$19,MATCH(A394,'Grundrezepte'!$H$5:$H$19,0)),"")))</f>
        <v/>
      </c>
      <c r="E394" s="15" t="str">
        <f>IF(OR(A394="",NOT(ISNUMBER(B394)),NOT(ISNUMBER(D394))),"",ROUND(B394*D394,2))</f>
        <v/>
      </c>
      <c r="F394" s="10" t="str">
        <f>IF(A394="","",IF(OR(ISNUMBER(MATCH(A394,'Zutaten'!$A$5:$A$154,0)),ISNUMBER(MATCH(A394,'Grundrezepte'!$H$5:$H$19,0))),IF(NOT(ISNUMBER(D394)),"Preis fehlt",IF(NOT(ISNUMBER(B394)),"Menge fehlt",IF(ISNUMBER(MATCH(A394,'Zutaten'!$A$5:$A$154,0)),"",IF(INDEX('Grundrezepte'!$K$5:$K$19,MATCH(A394,'Grundrezepte'!$H$5:$H$19,0))&gt;0,"Grundrezept unvollständig","")))),"nicht gefunden"))</f>
        <v/>
      </c>
      <c r="L394">
        <f>IF(F394="",0,1)</f>
        <v>0</v>
      </c>
    </row>
    <row r="395" spans="1:12" x14ac:dyDescent="0.25">
      <c r="A395" s="5"/>
      <c r="B395" s="12"/>
      <c r="C395" t="str">
        <f>IF(A395="","",IF(ISNUMBER(MATCH(A395,'Zutaten'!$A$5:$A$154,0)),INDEX('Zutaten'!$B$5:$B$154,MATCH(A395,'Zutaten'!$A$5:$A$154,0)),IF(ISNUMBER(MATCH(A395,'Grundrezepte'!$H$5:$H$19,0)),INDEX('Grundrezepte'!$I$5:$I$19,MATCH(A395,'Grundrezepte'!$H$5:$H$19,0)),"")))</f>
        <v/>
      </c>
      <c r="D395" s="13" t="str">
        <f>IF(A395="","",IF(ISNUMBER(MATCH(A395,'Zutaten'!$A$5:$A$154,0)),INDEX('Zutaten'!$G$5:$G$154,MATCH(A395,'Zutaten'!$A$5:$A$154,0)),IF(ISNUMBER(MATCH(A395,'Grundrezepte'!$H$5:$H$19,0)),INDEX('Grundrezepte'!$J$5:$J$19,MATCH(A395,'Grundrezepte'!$H$5:$H$19,0)),"")))</f>
        <v/>
      </c>
      <c r="E395" s="15" t="str">
        <f>IF(OR(A395="",NOT(ISNUMBER(B395)),NOT(ISNUMBER(D395))),"",ROUND(B395*D395,2))</f>
        <v/>
      </c>
      <c r="F395" s="10" t="str">
        <f>IF(A395="","",IF(OR(ISNUMBER(MATCH(A395,'Zutaten'!$A$5:$A$154,0)),ISNUMBER(MATCH(A395,'Grundrezepte'!$H$5:$H$19,0))),IF(NOT(ISNUMBER(D395)),"Preis fehlt",IF(NOT(ISNUMBER(B395)),"Menge fehlt",IF(ISNUMBER(MATCH(A395,'Zutaten'!$A$5:$A$154,0)),"",IF(INDEX('Grundrezepte'!$K$5:$K$19,MATCH(A395,'Grundrezepte'!$H$5:$H$19,0))&gt;0,"Grundrezept unvollständig","")))),"nicht gefunden"))</f>
        <v/>
      </c>
      <c r="L395">
        <f>IF(F395="",0,1)</f>
        <v>0</v>
      </c>
    </row>
    <row r="396" spans="1:12" x14ac:dyDescent="0.25">
      <c r="A396" s="5"/>
      <c r="B396" s="12"/>
      <c r="C396" t="str">
        <f>IF(A396="","",IF(ISNUMBER(MATCH(A396,'Zutaten'!$A$5:$A$154,0)),INDEX('Zutaten'!$B$5:$B$154,MATCH(A396,'Zutaten'!$A$5:$A$154,0)),IF(ISNUMBER(MATCH(A396,'Grundrezepte'!$H$5:$H$19,0)),INDEX('Grundrezepte'!$I$5:$I$19,MATCH(A396,'Grundrezepte'!$H$5:$H$19,0)),"")))</f>
        <v/>
      </c>
      <c r="D396" s="13" t="str">
        <f>IF(A396="","",IF(ISNUMBER(MATCH(A396,'Zutaten'!$A$5:$A$154,0)),INDEX('Zutaten'!$G$5:$G$154,MATCH(A396,'Zutaten'!$A$5:$A$154,0)),IF(ISNUMBER(MATCH(A396,'Grundrezepte'!$H$5:$H$19,0)),INDEX('Grundrezepte'!$J$5:$J$19,MATCH(A396,'Grundrezepte'!$H$5:$H$19,0)),"")))</f>
        <v/>
      </c>
      <c r="E396" s="15" t="str">
        <f>IF(OR(A396="",NOT(ISNUMBER(B396)),NOT(ISNUMBER(D396))),"",ROUND(B396*D396,2))</f>
        <v/>
      </c>
      <c r="F396" s="10" t="str">
        <f>IF(A396="","",IF(OR(ISNUMBER(MATCH(A396,'Zutaten'!$A$5:$A$154,0)),ISNUMBER(MATCH(A396,'Grundrezepte'!$H$5:$H$19,0))),IF(NOT(ISNUMBER(D396)),"Preis fehlt",IF(NOT(ISNUMBER(B396)),"Menge fehlt",IF(ISNUMBER(MATCH(A396,'Zutaten'!$A$5:$A$154,0)),"",IF(INDEX('Grundrezepte'!$K$5:$K$19,MATCH(A396,'Grundrezepte'!$H$5:$H$19,0))&gt;0,"Grundrezept unvollständig","")))),"nicht gefunden"))</f>
        <v/>
      </c>
      <c r="L396">
        <f>IF(F396="",0,1)</f>
        <v>0</v>
      </c>
    </row>
    <row r="397" spans="1:12" x14ac:dyDescent="0.25">
      <c r="A397" s="5"/>
      <c r="B397" s="12"/>
      <c r="C397" t="str">
        <f>IF(A397="","",IF(ISNUMBER(MATCH(A397,'Zutaten'!$A$5:$A$154,0)),INDEX('Zutaten'!$B$5:$B$154,MATCH(A397,'Zutaten'!$A$5:$A$154,0)),IF(ISNUMBER(MATCH(A397,'Grundrezepte'!$H$5:$H$19,0)),INDEX('Grundrezepte'!$I$5:$I$19,MATCH(A397,'Grundrezepte'!$H$5:$H$19,0)),"")))</f>
        <v/>
      </c>
      <c r="D397" s="13" t="str">
        <f>IF(A397="","",IF(ISNUMBER(MATCH(A397,'Zutaten'!$A$5:$A$154,0)),INDEX('Zutaten'!$G$5:$G$154,MATCH(A397,'Zutaten'!$A$5:$A$154,0)),IF(ISNUMBER(MATCH(A397,'Grundrezepte'!$H$5:$H$19,0)),INDEX('Grundrezepte'!$J$5:$J$19,MATCH(A397,'Grundrezepte'!$H$5:$H$19,0)),"")))</f>
        <v/>
      </c>
      <c r="E397" s="15" t="str">
        <f>IF(OR(A397="",NOT(ISNUMBER(B397)),NOT(ISNUMBER(D397))),"",ROUND(B397*D397,2))</f>
        <v/>
      </c>
      <c r="F397" s="10" t="str">
        <f>IF(A397="","",IF(OR(ISNUMBER(MATCH(A397,'Zutaten'!$A$5:$A$154,0)),ISNUMBER(MATCH(A397,'Grundrezepte'!$H$5:$H$19,0))),IF(NOT(ISNUMBER(D397)),"Preis fehlt",IF(NOT(ISNUMBER(B397)),"Menge fehlt",IF(ISNUMBER(MATCH(A397,'Zutaten'!$A$5:$A$154,0)),"",IF(INDEX('Grundrezepte'!$K$5:$K$19,MATCH(A397,'Grundrezepte'!$H$5:$H$19,0))&gt;0,"Grundrezept unvollständig","")))),"nicht gefunden"))</f>
        <v/>
      </c>
      <c r="L397">
        <f>IF(F397="",0,1)</f>
        <v>0</v>
      </c>
    </row>
    <row r="398" spans="1:12" x14ac:dyDescent="0.25">
      <c r="A398" s="5"/>
      <c r="B398" s="12"/>
      <c r="C398" t="str">
        <f>IF(A398="","",IF(ISNUMBER(MATCH(A398,'Zutaten'!$A$5:$A$154,0)),INDEX('Zutaten'!$B$5:$B$154,MATCH(A398,'Zutaten'!$A$5:$A$154,0)),IF(ISNUMBER(MATCH(A398,'Grundrezepte'!$H$5:$H$19,0)),INDEX('Grundrezepte'!$I$5:$I$19,MATCH(A398,'Grundrezepte'!$H$5:$H$19,0)),"")))</f>
        <v/>
      </c>
      <c r="D398" s="13" t="str">
        <f>IF(A398="","",IF(ISNUMBER(MATCH(A398,'Zutaten'!$A$5:$A$154,0)),INDEX('Zutaten'!$G$5:$G$154,MATCH(A398,'Zutaten'!$A$5:$A$154,0)),IF(ISNUMBER(MATCH(A398,'Grundrezepte'!$H$5:$H$19,0)),INDEX('Grundrezepte'!$J$5:$J$19,MATCH(A398,'Grundrezepte'!$H$5:$H$19,0)),"")))</f>
        <v/>
      </c>
      <c r="E398" s="15" t="str">
        <f>IF(OR(A398="",NOT(ISNUMBER(B398)),NOT(ISNUMBER(D398))),"",ROUND(B398*D398,2))</f>
        <v/>
      </c>
      <c r="F398" s="10" t="str">
        <f>IF(A398="","",IF(OR(ISNUMBER(MATCH(A398,'Zutaten'!$A$5:$A$154,0)),ISNUMBER(MATCH(A398,'Grundrezepte'!$H$5:$H$19,0))),IF(NOT(ISNUMBER(D398)),"Preis fehlt",IF(NOT(ISNUMBER(B398)),"Menge fehlt",IF(ISNUMBER(MATCH(A398,'Zutaten'!$A$5:$A$154,0)),"",IF(INDEX('Grundrezepte'!$K$5:$K$19,MATCH(A398,'Grundrezepte'!$H$5:$H$19,0))&gt;0,"Grundrezept unvollständig","")))),"nicht gefunden"))</f>
        <v/>
      </c>
      <c r="L398">
        <f>IF(F398="",0,1)</f>
        <v>0</v>
      </c>
    </row>
    <row r="399" spans="1:12" x14ac:dyDescent="0.25">
      <c r="A399" s="5"/>
      <c r="B399" s="12"/>
      <c r="C399" t="str">
        <f>IF(A399="","",IF(ISNUMBER(MATCH(A399,'Zutaten'!$A$5:$A$154,0)),INDEX('Zutaten'!$B$5:$B$154,MATCH(A399,'Zutaten'!$A$5:$A$154,0)),IF(ISNUMBER(MATCH(A399,'Grundrezepte'!$H$5:$H$19,0)),INDEX('Grundrezepte'!$I$5:$I$19,MATCH(A399,'Grundrezepte'!$H$5:$H$19,0)),"")))</f>
        <v/>
      </c>
      <c r="D399" s="13" t="str">
        <f>IF(A399="","",IF(ISNUMBER(MATCH(A399,'Zutaten'!$A$5:$A$154,0)),INDEX('Zutaten'!$G$5:$G$154,MATCH(A399,'Zutaten'!$A$5:$A$154,0)),IF(ISNUMBER(MATCH(A399,'Grundrezepte'!$H$5:$H$19,0)),INDEX('Grundrezepte'!$J$5:$J$19,MATCH(A399,'Grundrezepte'!$H$5:$H$19,0)),"")))</f>
        <v/>
      </c>
      <c r="E399" s="15" t="str">
        <f>IF(OR(A399="",NOT(ISNUMBER(B399)),NOT(ISNUMBER(D399))),"",ROUND(B399*D399,2))</f>
        <v/>
      </c>
      <c r="F399" s="10" t="str">
        <f>IF(A399="","",IF(OR(ISNUMBER(MATCH(A399,'Zutaten'!$A$5:$A$154,0)),ISNUMBER(MATCH(A399,'Grundrezepte'!$H$5:$H$19,0))),IF(NOT(ISNUMBER(D399)),"Preis fehlt",IF(NOT(ISNUMBER(B399)),"Menge fehlt",IF(ISNUMBER(MATCH(A399,'Zutaten'!$A$5:$A$154,0)),"",IF(INDEX('Grundrezepte'!$K$5:$K$19,MATCH(A399,'Grundrezepte'!$H$5:$H$19,0))&gt;0,"Grundrezept unvollständig","")))),"nicht gefunden"))</f>
        <v/>
      </c>
      <c r="L399">
        <f>IF(F399="",0,1)</f>
        <v>0</v>
      </c>
    </row>
    <row r="400" spans="1:12" x14ac:dyDescent="0.25">
      <c r="A400" s="5"/>
      <c r="B400" s="12"/>
      <c r="C400" t="str">
        <f>IF(A400="","",IF(ISNUMBER(MATCH(A400,'Zutaten'!$A$5:$A$154,0)),INDEX('Zutaten'!$B$5:$B$154,MATCH(A400,'Zutaten'!$A$5:$A$154,0)),IF(ISNUMBER(MATCH(A400,'Grundrezepte'!$H$5:$H$19,0)),INDEX('Grundrezepte'!$I$5:$I$19,MATCH(A400,'Grundrezepte'!$H$5:$H$19,0)),"")))</f>
        <v/>
      </c>
      <c r="D400" s="13" t="str">
        <f>IF(A400="","",IF(ISNUMBER(MATCH(A400,'Zutaten'!$A$5:$A$154,0)),INDEX('Zutaten'!$G$5:$G$154,MATCH(A400,'Zutaten'!$A$5:$A$154,0)),IF(ISNUMBER(MATCH(A400,'Grundrezepte'!$H$5:$H$19,0)),INDEX('Grundrezepte'!$J$5:$J$19,MATCH(A400,'Grundrezepte'!$H$5:$H$19,0)),"")))</f>
        <v/>
      </c>
      <c r="E400" s="15" t="str">
        <f>IF(OR(A400="",NOT(ISNUMBER(B400)),NOT(ISNUMBER(D400))),"",ROUND(B400*D400,2))</f>
        <v/>
      </c>
      <c r="F400" s="10" t="str">
        <f>IF(A400="","",IF(OR(ISNUMBER(MATCH(A400,'Zutaten'!$A$5:$A$154,0)),ISNUMBER(MATCH(A400,'Grundrezepte'!$H$5:$H$19,0))),IF(NOT(ISNUMBER(D400)),"Preis fehlt",IF(NOT(ISNUMBER(B400)),"Menge fehlt",IF(ISNUMBER(MATCH(A400,'Zutaten'!$A$5:$A$154,0)),"",IF(INDEX('Grundrezepte'!$K$5:$K$19,MATCH(A400,'Grundrezepte'!$H$5:$H$19,0))&gt;0,"Grundrezept unvollständig","")))),"nicht gefunden"))</f>
        <v/>
      </c>
      <c r="L400">
        <f>IF(F400="",0,1)</f>
        <v>0</v>
      </c>
    </row>
    <row r="401" spans="1:12" x14ac:dyDescent="0.25">
      <c r="A401" s="5"/>
      <c r="B401" s="12"/>
      <c r="C401" t="str">
        <f>IF(A401="","",IF(ISNUMBER(MATCH(A401,'Zutaten'!$A$5:$A$154,0)),INDEX('Zutaten'!$B$5:$B$154,MATCH(A401,'Zutaten'!$A$5:$A$154,0)),IF(ISNUMBER(MATCH(A401,'Grundrezepte'!$H$5:$H$19,0)),INDEX('Grundrezepte'!$I$5:$I$19,MATCH(A401,'Grundrezepte'!$H$5:$H$19,0)),"")))</f>
        <v/>
      </c>
      <c r="D401" s="13" t="str">
        <f>IF(A401="","",IF(ISNUMBER(MATCH(A401,'Zutaten'!$A$5:$A$154,0)),INDEX('Zutaten'!$G$5:$G$154,MATCH(A401,'Zutaten'!$A$5:$A$154,0)),IF(ISNUMBER(MATCH(A401,'Grundrezepte'!$H$5:$H$19,0)),INDEX('Grundrezepte'!$J$5:$J$19,MATCH(A401,'Grundrezepte'!$H$5:$H$19,0)),"")))</f>
        <v/>
      </c>
      <c r="E401" s="15" t="str">
        <f>IF(OR(A401="",NOT(ISNUMBER(B401)),NOT(ISNUMBER(D401))),"",ROUND(B401*D401,2))</f>
        <v/>
      </c>
      <c r="F401" s="10" t="str">
        <f>IF(A401="","",IF(OR(ISNUMBER(MATCH(A401,'Zutaten'!$A$5:$A$154,0)),ISNUMBER(MATCH(A401,'Grundrezepte'!$H$5:$H$19,0))),IF(NOT(ISNUMBER(D401)),"Preis fehlt",IF(NOT(ISNUMBER(B401)),"Menge fehlt",IF(ISNUMBER(MATCH(A401,'Zutaten'!$A$5:$A$154,0)),"",IF(INDEX('Grundrezepte'!$K$5:$K$19,MATCH(A401,'Grundrezepte'!$H$5:$H$19,0))&gt;0,"Grundrezept unvollständig","")))),"nicht gefunden"))</f>
        <v/>
      </c>
      <c r="L401">
        <f>IF(F401="",0,1)</f>
        <v>0</v>
      </c>
    </row>
    <row r="402" spans="1:5" x14ac:dyDescent="0.25">
      <c r="A402" s="16" t="s">
        <v>47</v>
      </c>
      <c r="E402" s="9" t="str">
        <f>IF(A385="","",ROUND(SUM(E387:E401),2))</f>
        <v/>
      </c>
    </row>
    <row r="403" spans="1:5" x14ac:dyDescent="0.25">
      <c r="A403" s="16" t="s">
        <v>50</v>
      </c>
      <c r="E403" s="9" t="str">
        <f>IF(OR(A385="",NOT(ISNUMBER(C385))),"",IF(C385&lt;=0,"",ROUND(E402/C385,2)))</f>
        <v/>
      </c>
    </row>
    <row r="405" spans="1:5" x14ac:dyDescent="0.25">
      <c r="A405" s="11"/>
      <c r="B405" s="2" t="s">
        <v>52</v>
      </c>
      <c r="C405" s="5"/>
      <c r="D405" s="2" t="str">
        <f>IF(C405=1,"Portion","Portionen")</f>
        <v>Portionen</v>
      </c>
      <c r="E405" s="10" t="str">
        <f>IF(A405="","",IF(COUNTIF($H$5:$H$34,A405)&gt;1,"Name doppelt, nur der erste zählt",IF(NOT(ISNUMBER(C405)),"«ergibt … Portionen» fehlt",IF(C405&lt;=0,"«ergibt … Portionen» fehlt",IF(SUM(L407:L421)&gt;0,"Zeilen mit Hinweis prüfen","")))))</f>
        <v/>
      </c>
    </row>
    <row r="406" spans="1:6" x14ac:dyDescent="0.25">
      <c r="A406" s="4" t="s">
        <v>43</v>
      </c>
      <c r="B406" s="4" t="s">
        <v>44</v>
      </c>
      <c r="C406" s="4" t="s">
        <v>18</v>
      </c>
      <c r="D406" s="4" t="s">
        <v>45</v>
      </c>
      <c r="E406" s="4" t="s">
        <v>46</v>
      </c>
      <c r="F406" s="4" t="s">
        <v>24</v>
      </c>
    </row>
    <row r="407" spans="1:12" x14ac:dyDescent="0.25">
      <c r="A407" s="5"/>
      <c r="B407" s="12"/>
      <c r="C407" t="str">
        <f>IF(A407="","",IF(ISNUMBER(MATCH(A407,'Zutaten'!$A$5:$A$154,0)),INDEX('Zutaten'!$B$5:$B$154,MATCH(A407,'Zutaten'!$A$5:$A$154,0)),IF(ISNUMBER(MATCH(A407,'Grundrezepte'!$H$5:$H$19,0)),INDEX('Grundrezepte'!$I$5:$I$19,MATCH(A407,'Grundrezepte'!$H$5:$H$19,0)),"")))</f>
        <v/>
      </c>
      <c r="D407" s="13" t="str">
        <f>IF(A407="","",IF(ISNUMBER(MATCH(A407,'Zutaten'!$A$5:$A$154,0)),INDEX('Zutaten'!$G$5:$G$154,MATCH(A407,'Zutaten'!$A$5:$A$154,0)),IF(ISNUMBER(MATCH(A407,'Grundrezepte'!$H$5:$H$19,0)),INDEX('Grundrezepte'!$J$5:$J$19,MATCH(A407,'Grundrezepte'!$H$5:$H$19,0)),"")))</f>
        <v/>
      </c>
      <c r="E407" s="15" t="str">
        <f>IF(OR(A407="",NOT(ISNUMBER(B407)),NOT(ISNUMBER(D407))),"",ROUND(B407*D407,2))</f>
        <v/>
      </c>
      <c r="F407" s="10" t="str">
        <f>IF(A407="","",IF(OR(ISNUMBER(MATCH(A407,'Zutaten'!$A$5:$A$154,0)),ISNUMBER(MATCH(A407,'Grundrezepte'!$H$5:$H$19,0))),IF(NOT(ISNUMBER(D407)),"Preis fehlt",IF(NOT(ISNUMBER(B407)),"Menge fehlt",IF(ISNUMBER(MATCH(A407,'Zutaten'!$A$5:$A$154,0)),"",IF(INDEX('Grundrezepte'!$K$5:$K$19,MATCH(A407,'Grundrezepte'!$H$5:$H$19,0))&gt;0,"Grundrezept unvollständig","")))),"nicht gefunden"))</f>
        <v/>
      </c>
      <c r="L407">
        <f>IF(F407="",0,1)</f>
        <v>0</v>
      </c>
    </row>
    <row r="408" spans="1:12" x14ac:dyDescent="0.25">
      <c r="A408" s="5"/>
      <c r="B408" s="12"/>
      <c r="C408" t="str">
        <f>IF(A408="","",IF(ISNUMBER(MATCH(A408,'Zutaten'!$A$5:$A$154,0)),INDEX('Zutaten'!$B$5:$B$154,MATCH(A408,'Zutaten'!$A$5:$A$154,0)),IF(ISNUMBER(MATCH(A408,'Grundrezepte'!$H$5:$H$19,0)),INDEX('Grundrezepte'!$I$5:$I$19,MATCH(A408,'Grundrezepte'!$H$5:$H$19,0)),"")))</f>
        <v/>
      </c>
      <c r="D408" s="13" t="str">
        <f>IF(A408="","",IF(ISNUMBER(MATCH(A408,'Zutaten'!$A$5:$A$154,0)),INDEX('Zutaten'!$G$5:$G$154,MATCH(A408,'Zutaten'!$A$5:$A$154,0)),IF(ISNUMBER(MATCH(A408,'Grundrezepte'!$H$5:$H$19,0)),INDEX('Grundrezepte'!$J$5:$J$19,MATCH(A408,'Grundrezepte'!$H$5:$H$19,0)),"")))</f>
        <v/>
      </c>
      <c r="E408" s="15" t="str">
        <f>IF(OR(A408="",NOT(ISNUMBER(B408)),NOT(ISNUMBER(D408))),"",ROUND(B408*D408,2))</f>
        <v/>
      </c>
      <c r="F408" s="10" t="str">
        <f>IF(A408="","",IF(OR(ISNUMBER(MATCH(A408,'Zutaten'!$A$5:$A$154,0)),ISNUMBER(MATCH(A408,'Grundrezepte'!$H$5:$H$19,0))),IF(NOT(ISNUMBER(D408)),"Preis fehlt",IF(NOT(ISNUMBER(B408)),"Menge fehlt",IF(ISNUMBER(MATCH(A408,'Zutaten'!$A$5:$A$154,0)),"",IF(INDEX('Grundrezepte'!$K$5:$K$19,MATCH(A408,'Grundrezepte'!$H$5:$H$19,0))&gt;0,"Grundrezept unvollständig","")))),"nicht gefunden"))</f>
        <v/>
      </c>
      <c r="L408">
        <f>IF(F408="",0,1)</f>
        <v>0</v>
      </c>
    </row>
    <row r="409" spans="1:12" x14ac:dyDescent="0.25">
      <c r="A409" s="5"/>
      <c r="B409" s="12"/>
      <c r="C409" t="str">
        <f>IF(A409="","",IF(ISNUMBER(MATCH(A409,'Zutaten'!$A$5:$A$154,0)),INDEX('Zutaten'!$B$5:$B$154,MATCH(A409,'Zutaten'!$A$5:$A$154,0)),IF(ISNUMBER(MATCH(A409,'Grundrezepte'!$H$5:$H$19,0)),INDEX('Grundrezepte'!$I$5:$I$19,MATCH(A409,'Grundrezepte'!$H$5:$H$19,0)),"")))</f>
        <v/>
      </c>
      <c r="D409" s="13" t="str">
        <f>IF(A409="","",IF(ISNUMBER(MATCH(A409,'Zutaten'!$A$5:$A$154,0)),INDEX('Zutaten'!$G$5:$G$154,MATCH(A409,'Zutaten'!$A$5:$A$154,0)),IF(ISNUMBER(MATCH(A409,'Grundrezepte'!$H$5:$H$19,0)),INDEX('Grundrezepte'!$J$5:$J$19,MATCH(A409,'Grundrezepte'!$H$5:$H$19,0)),"")))</f>
        <v/>
      </c>
      <c r="E409" s="15" t="str">
        <f>IF(OR(A409="",NOT(ISNUMBER(B409)),NOT(ISNUMBER(D409))),"",ROUND(B409*D409,2))</f>
        <v/>
      </c>
      <c r="F409" s="10" t="str">
        <f>IF(A409="","",IF(OR(ISNUMBER(MATCH(A409,'Zutaten'!$A$5:$A$154,0)),ISNUMBER(MATCH(A409,'Grundrezepte'!$H$5:$H$19,0))),IF(NOT(ISNUMBER(D409)),"Preis fehlt",IF(NOT(ISNUMBER(B409)),"Menge fehlt",IF(ISNUMBER(MATCH(A409,'Zutaten'!$A$5:$A$154,0)),"",IF(INDEX('Grundrezepte'!$K$5:$K$19,MATCH(A409,'Grundrezepte'!$H$5:$H$19,0))&gt;0,"Grundrezept unvollständig","")))),"nicht gefunden"))</f>
        <v/>
      </c>
      <c r="L409">
        <f>IF(F409="",0,1)</f>
        <v>0</v>
      </c>
    </row>
    <row r="410" spans="1:12" x14ac:dyDescent="0.25">
      <c r="A410" s="5"/>
      <c r="B410" s="12"/>
      <c r="C410" t="str">
        <f>IF(A410="","",IF(ISNUMBER(MATCH(A410,'Zutaten'!$A$5:$A$154,0)),INDEX('Zutaten'!$B$5:$B$154,MATCH(A410,'Zutaten'!$A$5:$A$154,0)),IF(ISNUMBER(MATCH(A410,'Grundrezepte'!$H$5:$H$19,0)),INDEX('Grundrezepte'!$I$5:$I$19,MATCH(A410,'Grundrezepte'!$H$5:$H$19,0)),"")))</f>
        <v/>
      </c>
      <c r="D410" s="13" t="str">
        <f>IF(A410="","",IF(ISNUMBER(MATCH(A410,'Zutaten'!$A$5:$A$154,0)),INDEX('Zutaten'!$G$5:$G$154,MATCH(A410,'Zutaten'!$A$5:$A$154,0)),IF(ISNUMBER(MATCH(A410,'Grundrezepte'!$H$5:$H$19,0)),INDEX('Grundrezepte'!$J$5:$J$19,MATCH(A410,'Grundrezepte'!$H$5:$H$19,0)),"")))</f>
        <v/>
      </c>
      <c r="E410" s="15" t="str">
        <f>IF(OR(A410="",NOT(ISNUMBER(B410)),NOT(ISNUMBER(D410))),"",ROUND(B410*D410,2))</f>
        <v/>
      </c>
      <c r="F410" s="10" t="str">
        <f>IF(A410="","",IF(OR(ISNUMBER(MATCH(A410,'Zutaten'!$A$5:$A$154,0)),ISNUMBER(MATCH(A410,'Grundrezepte'!$H$5:$H$19,0))),IF(NOT(ISNUMBER(D410)),"Preis fehlt",IF(NOT(ISNUMBER(B410)),"Menge fehlt",IF(ISNUMBER(MATCH(A410,'Zutaten'!$A$5:$A$154,0)),"",IF(INDEX('Grundrezepte'!$K$5:$K$19,MATCH(A410,'Grundrezepte'!$H$5:$H$19,0))&gt;0,"Grundrezept unvollständig","")))),"nicht gefunden"))</f>
        <v/>
      </c>
      <c r="L410">
        <f>IF(F410="",0,1)</f>
        <v>0</v>
      </c>
    </row>
    <row r="411" spans="1:12" x14ac:dyDescent="0.25">
      <c r="A411" s="5"/>
      <c r="B411" s="12"/>
      <c r="C411" t="str">
        <f>IF(A411="","",IF(ISNUMBER(MATCH(A411,'Zutaten'!$A$5:$A$154,0)),INDEX('Zutaten'!$B$5:$B$154,MATCH(A411,'Zutaten'!$A$5:$A$154,0)),IF(ISNUMBER(MATCH(A411,'Grundrezepte'!$H$5:$H$19,0)),INDEX('Grundrezepte'!$I$5:$I$19,MATCH(A411,'Grundrezepte'!$H$5:$H$19,0)),"")))</f>
        <v/>
      </c>
      <c r="D411" s="13" t="str">
        <f>IF(A411="","",IF(ISNUMBER(MATCH(A411,'Zutaten'!$A$5:$A$154,0)),INDEX('Zutaten'!$G$5:$G$154,MATCH(A411,'Zutaten'!$A$5:$A$154,0)),IF(ISNUMBER(MATCH(A411,'Grundrezepte'!$H$5:$H$19,0)),INDEX('Grundrezepte'!$J$5:$J$19,MATCH(A411,'Grundrezepte'!$H$5:$H$19,0)),"")))</f>
        <v/>
      </c>
      <c r="E411" s="15" t="str">
        <f>IF(OR(A411="",NOT(ISNUMBER(B411)),NOT(ISNUMBER(D411))),"",ROUND(B411*D411,2))</f>
        <v/>
      </c>
      <c r="F411" s="10" t="str">
        <f>IF(A411="","",IF(OR(ISNUMBER(MATCH(A411,'Zutaten'!$A$5:$A$154,0)),ISNUMBER(MATCH(A411,'Grundrezepte'!$H$5:$H$19,0))),IF(NOT(ISNUMBER(D411)),"Preis fehlt",IF(NOT(ISNUMBER(B411)),"Menge fehlt",IF(ISNUMBER(MATCH(A411,'Zutaten'!$A$5:$A$154,0)),"",IF(INDEX('Grundrezepte'!$K$5:$K$19,MATCH(A411,'Grundrezepte'!$H$5:$H$19,0))&gt;0,"Grundrezept unvollständig","")))),"nicht gefunden"))</f>
        <v/>
      </c>
      <c r="L411">
        <f>IF(F411="",0,1)</f>
        <v>0</v>
      </c>
    </row>
    <row r="412" spans="1:12" x14ac:dyDescent="0.25">
      <c r="A412" s="5"/>
      <c r="B412" s="12"/>
      <c r="C412" t="str">
        <f>IF(A412="","",IF(ISNUMBER(MATCH(A412,'Zutaten'!$A$5:$A$154,0)),INDEX('Zutaten'!$B$5:$B$154,MATCH(A412,'Zutaten'!$A$5:$A$154,0)),IF(ISNUMBER(MATCH(A412,'Grundrezepte'!$H$5:$H$19,0)),INDEX('Grundrezepte'!$I$5:$I$19,MATCH(A412,'Grundrezepte'!$H$5:$H$19,0)),"")))</f>
        <v/>
      </c>
      <c r="D412" s="13" t="str">
        <f>IF(A412="","",IF(ISNUMBER(MATCH(A412,'Zutaten'!$A$5:$A$154,0)),INDEX('Zutaten'!$G$5:$G$154,MATCH(A412,'Zutaten'!$A$5:$A$154,0)),IF(ISNUMBER(MATCH(A412,'Grundrezepte'!$H$5:$H$19,0)),INDEX('Grundrezepte'!$J$5:$J$19,MATCH(A412,'Grundrezepte'!$H$5:$H$19,0)),"")))</f>
        <v/>
      </c>
      <c r="E412" s="15" t="str">
        <f>IF(OR(A412="",NOT(ISNUMBER(B412)),NOT(ISNUMBER(D412))),"",ROUND(B412*D412,2))</f>
        <v/>
      </c>
      <c r="F412" s="10" t="str">
        <f>IF(A412="","",IF(OR(ISNUMBER(MATCH(A412,'Zutaten'!$A$5:$A$154,0)),ISNUMBER(MATCH(A412,'Grundrezepte'!$H$5:$H$19,0))),IF(NOT(ISNUMBER(D412)),"Preis fehlt",IF(NOT(ISNUMBER(B412)),"Menge fehlt",IF(ISNUMBER(MATCH(A412,'Zutaten'!$A$5:$A$154,0)),"",IF(INDEX('Grundrezepte'!$K$5:$K$19,MATCH(A412,'Grundrezepte'!$H$5:$H$19,0))&gt;0,"Grundrezept unvollständig","")))),"nicht gefunden"))</f>
        <v/>
      </c>
      <c r="L412">
        <f>IF(F412="",0,1)</f>
        <v>0</v>
      </c>
    </row>
    <row r="413" spans="1:12" x14ac:dyDescent="0.25">
      <c r="A413" s="5"/>
      <c r="B413" s="12"/>
      <c r="C413" t="str">
        <f>IF(A413="","",IF(ISNUMBER(MATCH(A413,'Zutaten'!$A$5:$A$154,0)),INDEX('Zutaten'!$B$5:$B$154,MATCH(A413,'Zutaten'!$A$5:$A$154,0)),IF(ISNUMBER(MATCH(A413,'Grundrezepte'!$H$5:$H$19,0)),INDEX('Grundrezepte'!$I$5:$I$19,MATCH(A413,'Grundrezepte'!$H$5:$H$19,0)),"")))</f>
        <v/>
      </c>
      <c r="D413" s="13" t="str">
        <f>IF(A413="","",IF(ISNUMBER(MATCH(A413,'Zutaten'!$A$5:$A$154,0)),INDEX('Zutaten'!$G$5:$G$154,MATCH(A413,'Zutaten'!$A$5:$A$154,0)),IF(ISNUMBER(MATCH(A413,'Grundrezepte'!$H$5:$H$19,0)),INDEX('Grundrezepte'!$J$5:$J$19,MATCH(A413,'Grundrezepte'!$H$5:$H$19,0)),"")))</f>
        <v/>
      </c>
      <c r="E413" s="15" t="str">
        <f>IF(OR(A413="",NOT(ISNUMBER(B413)),NOT(ISNUMBER(D413))),"",ROUND(B413*D413,2))</f>
        <v/>
      </c>
      <c r="F413" s="10" t="str">
        <f>IF(A413="","",IF(OR(ISNUMBER(MATCH(A413,'Zutaten'!$A$5:$A$154,0)),ISNUMBER(MATCH(A413,'Grundrezepte'!$H$5:$H$19,0))),IF(NOT(ISNUMBER(D413)),"Preis fehlt",IF(NOT(ISNUMBER(B413)),"Menge fehlt",IF(ISNUMBER(MATCH(A413,'Zutaten'!$A$5:$A$154,0)),"",IF(INDEX('Grundrezepte'!$K$5:$K$19,MATCH(A413,'Grundrezepte'!$H$5:$H$19,0))&gt;0,"Grundrezept unvollständig","")))),"nicht gefunden"))</f>
        <v/>
      </c>
      <c r="L413">
        <f>IF(F413="",0,1)</f>
        <v>0</v>
      </c>
    </row>
    <row r="414" spans="1:12" x14ac:dyDescent="0.25">
      <c r="A414" s="5"/>
      <c r="B414" s="12"/>
      <c r="C414" t="str">
        <f>IF(A414="","",IF(ISNUMBER(MATCH(A414,'Zutaten'!$A$5:$A$154,0)),INDEX('Zutaten'!$B$5:$B$154,MATCH(A414,'Zutaten'!$A$5:$A$154,0)),IF(ISNUMBER(MATCH(A414,'Grundrezepte'!$H$5:$H$19,0)),INDEX('Grundrezepte'!$I$5:$I$19,MATCH(A414,'Grundrezepte'!$H$5:$H$19,0)),"")))</f>
        <v/>
      </c>
      <c r="D414" s="13" t="str">
        <f>IF(A414="","",IF(ISNUMBER(MATCH(A414,'Zutaten'!$A$5:$A$154,0)),INDEX('Zutaten'!$G$5:$G$154,MATCH(A414,'Zutaten'!$A$5:$A$154,0)),IF(ISNUMBER(MATCH(A414,'Grundrezepte'!$H$5:$H$19,0)),INDEX('Grundrezepte'!$J$5:$J$19,MATCH(A414,'Grundrezepte'!$H$5:$H$19,0)),"")))</f>
        <v/>
      </c>
      <c r="E414" s="15" t="str">
        <f>IF(OR(A414="",NOT(ISNUMBER(B414)),NOT(ISNUMBER(D414))),"",ROUND(B414*D414,2))</f>
        <v/>
      </c>
      <c r="F414" s="10" t="str">
        <f>IF(A414="","",IF(OR(ISNUMBER(MATCH(A414,'Zutaten'!$A$5:$A$154,0)),ISNUMBER(MATCH(A414,'Grundrezepte'!$H$5:$H$19,0))),IF(NOT(ISNUMBER(D414)),"Preis fehlt",IF(NOT(ISNUMBER(B414)),"Menge fehlt",IF(ISNUMBER(MATCH(A414,'Zutaten'!$A$5:$A$154,0)),"",IF(INDEX('Grundrezepte'!$K$5:$K$19,MATCH(A414,'Grundrezepte'!$H$5:$H$19,0))&gt;0,"Grundrezept unvollständig","")))),"nicht gefunden"))</f>
        <v/>
      </c>
      <c r="L414">
        <f>IF(F414="",0,1)</f>
        <v>0</v>
      </c>
    </row>
    <row r="415" spans="1:12" x14ac:dyDescent="0.25">
      <c r="A415" s="5"/>
      <c r="B415" s="12"/>
      <c r="C415" t="str">
        <f>IF(A415="","",IF(ISNUMBER(MATCH(A415,'Zutaten'!$A$5:$A$154,0)),INDEX('Zutaten'!$B$5:$B$154,MATCH(A415,'Zutaten'!$A$5:$A$154,0)),IF(ISNUMBER(MATCH(A415,'Grundrezepte'!$H$5:$H$19,0)),INDEX('Grundrezepte'!$I$5:$I$19,MATCH(A415,'Grundrezepte'!$H$5:$H$19,0)),"")))</f>
        <v/>
      </c>
      <c r="D415" s="13" t="str">
        <f>IF(A415="","",IF(ISNUMBER(MATCH(A415,'Zutaten'!$A$5:$A$154,0)),INDEX('Zutaten'!$G$5:$G$154,MATCH(A415,'Zutaten'!$A$5:$A$154,0)),IF(ISNUMBER(MATCH(A415,'Grundrezepte'!$H$5:$H$19,0)),INDEX('Grundrezepte'!$J$5:$J$19,MATCH(A415,'Grundrezepte'!$H$5:$H$19,0)),"")))</f>
        <v/>
      </c>
      <c r="E415" s="15" t="str">
        <f>IF(OR(A415="",NOT(ISNUMBER(B415)),NOT(ISNUMBER(D415))),"",ROUND(B415*D415,2))</f>
        <v/>
      </c>
      <c r="F415" s="10" t="str">
        <f>IF(A415="","",IF(OR(ISNUMBER(MATCH(A415,'Zutaten'!$A$5:$A$154,0)),ISNUMBER(MATCH(A415,'Grundrezepte'!$H$5:$H$19,0))),IF(NOT(ISNUMBER(D415)),"Preis fehlt",IF(NOT(ISNUMBER(B415)),"Menge fehlt",IF(ISNUMBER(MATCH(A415,'Zutaten'!$A$5:$A$154,0)),"",IF(INDEX('Grundrezepte'!$K$5:$K$19,MATCH(A415,'Grundrezepte'!$H$5:$H$19,0))&gt;0,"Grundrezept unvollständig","")))),"nicht gefunden"))</f>
        <v/>
      </c>
      <c r="L415">
        <f>IF(F415="",0,1)</f>
        <v>0</v>
      </c>
    </row>
    <row r="416" spans="1:12" x14ac:dyDescent="0.25">
      <c r="A416" s="5"/>
      <c r="B416" s="12"/>
      <c r="C416" t="str">
        <f>IF(A416="","",IF(ISNUMBER(MATCH(A416,'Zutaten'!$A$5:$A$154,0)),INDEX('Zutaten'!$B$5:$B$154,MATCH(A416,'Zutaten'!$A$5:$A$154,0)),IF(ISNUMBER(MATCH(A416,'Grundrezepte'!$H$5:$H$19,0)),INDEX('Grundrezepte'!$I$5:$I$19,MATCH(A416,'Grundrezepte'!$H$5:$H$19,0)),"")))</f>
        <v/>
      </c>
      <c r="D416" s="13" t="str">
        <f>IF(A416="","",IF(ISNUMBER(MATCH(A416,'Zutaten'!$A$5:$A$154,0)),INDEX('Zutaten'!$G$5:$G$154,MATCH(A416,'Zutaten'!$A$5:$A$154,0)),IF(ISNUMBER(MATCH(A416,'Grundrezepte'!$H$5:$H$19,0)),INDEX('Grundrezepte'!$J$5:$J$19,MATCH(A416,'Grundrezepte'!$H$5:$H$19,0)),"")))</f>
        <v/>
      </c>
      <c r="E416" s="15" t="str">
        <f>IF(OR(A416="",NOT(ISNUMBER(B416)),NOT(ISNUMBER(D416))),"",ROUND(B416*D416,2))</f>
        <v/>
      </c>
      <c r="F416" s="10" t="str">
        <f>IF(A416="","",IF(OR(ISNUMBER(MATCH(A416,'Zutaten'!$A$5:$A$154,0)),ISNUMBER(MATCH(A416,'Grundrezepte'!$H$5:$H$19,0))),IF(NOT(ISNUMBER(D416)),"Preis fehlt",IF(NOT(ISNUMBER(B416)),"Menge fehlt",IF(ISNUMBER(MATCH(A416,'Zutaten'!$A$5:$A$154,0)),"",IF(INDEX('Grundrezepte'!$K$5:$K$19,MATCH(A416,'Grundrezepte'!$H$5:$H$19,0))&gt;0,"Grundrezept unvollständig","")))),"nicht gefunden"))</f>
        <v/>
      </c>
      <c r="L416">
        <f>IF(F416="",0,1)</f>
        <v>0</v>
      </c>
    </row>
    <row r="417" spans="1:12" x14ac:dyDescent="0.25">
      <c r="A417" s="5"/>
      <c r="B417" s="12"/>
      <c r="C417" t="str">
        <f>IF(A417="","",IF(ISNUMBER(MATCH(A417,'Zutaten'!$A$5:$A$154,0)),INDEX('Zutaten'!$B$5:$B$154,MATCH(A417,'Zutaten'!$A$5:$A$154,0)),IF(ISNUMBER(MATCH(A417,'Grundrezepte'!$H$5:$H$19,0)),INDEX('Grundrezepte'!$I$5:$I$19,MATCH(A417,'Grundrezepte'!$H$5:$H$19,0)),"")))</f>
        <v/>
      </c>
      <c r="D417" s="13" t="str">
        <f>IF(A417="","",IF(ISNUMBER(MATCH(A417,'Zutaten'!$A$5:$A$154,0)),INDEX('Zutaten'!$G$5:$G$154,MATCH(A417,'Zutaten'!$A$5:$A$154,0)),IF(ISNUMBER(MATCH(A417,'Grundrezepte'!$H$5:$H$19,0)),INDEX('Grundrezepte'!$J$5:$J$19,MATCH(A417,'Grundrezepte'!$H$5:$H$19,0)),"")))</f>
        <v/>
      </c>
      <c r="E417" s="15" t="str">
        <f>IF(OR(A417="",NOT(ISNUMBER(B417)),NOT(ISNUMBER(D417))),"",ROUND(B417*D417,2))</f>
        <v/>
      </c>
      <c r="F417" s="10" t="str">
        <f>IF(A417="","",IF(OR(ISNUMBER(MATCH(A417,'Zutaten'!$A$5:$A$154,0)),ISNUMBER(MATCH(A417,'Grundrezepte'!$H$5:$H$19,0))),IF(NOT(ISNUMBER(D417)),"Preis fehlt",IF(NOT(ISNUMBER(B417)),"Menge fehlt",IF(ISNUMBER(MATCH(A417,'Zutaten'!$A$5:$A$154,0)),"",IF(INDEX('Grundrezepte'!$K$5:$K$19,MATCH(A417,'Grundrezepte'!$H$5:$H$19,0))&gt;0,"Grundrezept unvollständig","")))),"nicht gefunden"))</f>
        <v/>
      </c>
      <c r="L417">
        <f>IF(F417="",0,1)</f>
        <v>0</v>
      </c>
    </row>
    <row r="418" spans="1:12" x14ac:dyDescent="0.25">
      <c r="A418" s="5"/>
      <c r="B418" s="12"/>
      <c r="C418" t="str">
        <f>IF(A418="","",IF(ISNUMBER(MATCH(A418,'Zutaten'!$A$5:$A$154,0)),INDEX('Zutaten'!$B$5:$B$154,MATCH(A418,'Zutaten'!$A$5:$A$154,0)),IF(ISNUMBER(MATCH(A418,'Grundrezepte'!$H$5:$H$19,0)),INDEX('Grundrezepte'!$I$5:$I$19,MATCH(A418,'Grundrezepte'!$H$5:$H$19,0)),"")))</f>
        <v/>
      </c>
      <c r="D418" s="13" t="str">
        <f>IF(A418="","",IF(ISNUMBER(MATCH(A418,'Zutaten'!$A$5:$A$154,0)),INDEX('Zutaten'!$G$5:$G$154,MATCH(A418,'Zutaten'!$A$5:$A$154,0)),IF(ISNUMBER(MATCH(A418,'Grundrezepte'!$H$5:$H$19,0)),INDEX('Grundrezepte'!$J$5:$J$19,MATCH(A418,'Grundrezepte'!$H$5:$H$19,0)),"")))</f>
        <v/>
      </c>
      <c r="E418" s="15" t="str">
        <f>IF(OR(A418="",NOT(ISNUMBER(B418)),NOT(ISNUMBER(D418))),"",ROUND(B418*D418,2))</f>
        <v/>
      </c>
      <c r="F418" s="10" t="str">
        <f>IF(A418="","",IF(OR(ISNUMBER(MATCH(A418,'Zutaten'!$A$5:$A$154,0)),ISNUMBER(MATCH(A418,'Grundrezepte'!$H$5:$H$19,0))),IF(NOT(ISNUMBER(D418)),"Preis fehlt",IF(NOT(ISNUMBER(B418)),"Menge fehlt",IF(ISNUMBER(MATCH(A418,'Zutaten'!$A$5:$A$154,0)),"",IF(INDEX('Grundrezepte'!$K$5:$K$19,MATCH(A418,'Grundrezepte'!$H$5:$H$19,0))&gt;0,"Grundrezept unvollständig","")))),"nicht gefunden"))</f>
        <v/>
      </c>
      <c r="L418">
        <f>IF(F418="",0,1)</f>
        <v>0</v>
      </c>
    </row>
    <row r="419" spans="1:12" x14ac:dyDescent="0.25">
      <c r="A419" s="5"/>
      <c r="B419" s="12"/>
      <c r="C419" t="str">
        <f>IF(A419="","",IF(ISNUMBER(MATCH(A419,'Zutaten'!$A$5:$A$154,0)),INDEX('Zutaten'!$B$5:$B$154,MATCH(A419,'Zutaten'!$A$5:$A$154,0)),IF(ISNUMBER(MATCH(A419,'Grundrezepte'!$H$5:$H$19,0)),INDEX('Grundrezepte'!$I$5:$I$19,MATCH(A419,'Grundrezepte'!$H$5:$H$19,0)),"")))</f>
        <v/>
      </c>
      <c r="D419" s="13" t="str">
        <f>IF(A419="","",IF(ISNUMBER(MATCH(A419,'Zutaten'!$A$5:$A$154,0)),INDEX('Zutaten'!$G$5:$G$154,MATCH(A419,'Zutaten'!$A$5:$A$154,0)),IF(ISNUMBER(MATCH(A419,'Grundrezepte'!$H$5:$H$19,0)),INDEX('Grundrezepte'!$J$5:$J$19,MATCH(A419,'Grundrezepte'!$H$5:$H$19,0)),"")))</f>
        <v/>
      </c>
      <c r="E419" s="15" t="str">
        <f>IF(OR(A419="",NOT(ISNUMBER(B419)),NOT(ISNUMBER(D419))),"",ROUND(B419*D419,2))</f>
        <v/>
      </c>
      <c r="F419" s="10" t="str">
        <f>IF(A419="","",IF(OR(ISNUMBER(MATCH(A419,'Zutaten'!$A$5:$A$154,0)),ISNUMBER(MATCH(A419,'Grundrezepte'!$H$5:$H$19,0))),IF(NOT(ISNUMBER(D419)),"Preis fehlt",IF(NOT(ISNUMBER(B419)),"Menge fehlt",IF(ISNUMBER(MATCH(A419,'Zutaten'!$A$5:$A$154,0)),"",IF(INDEX('Grundrezepte'!$K$5:$K$19,MATCH(A419,'Grundrezepte'!$H$5:$H$19,0))&gt;0,"Grundrezept unvollständig","")))),"nicht gefunden"))</f>
        <v/>
      </c>
      <c r="L419">
        <f>IF(F419="",0,1)</f>
        <v>0</v>
      </c>
    </row>
    <row r="420" spans="1:12" x14ac:dyDescent="0.25">
      <c r="A420" s="5"/>
      <c r="B420" s="12"/>
      <c r="C420" t="str">
        <f>IF(A420="","",IF(ISNUMBER(MATCH(A420,'Zutaten'!$A$5:$A$154,0)),INDEX('Zutaten'!$B$5:$B$154,MATCH(A420,'Zutaten'!$A$5:$A$154,0)),IF(ISNUMBER(MATCH(A420,'Grundrezepte'!$H$5:$H$19,0)),INDEX('Grundrezepte'!$I$5:$I$19,MATCH(A420,'Grundrezepte'!$H$5:$H$19,0)),"")))</f>
        <v/>
      </c>
      <c r="D420" s="13" t="str">
        <f>IF(A420="","",IF(ISNUMBER(MATCH(A420,'Zutaten'!$A$5:$A$154,0)),INDEX('Zutaten'!$G$5:$G$154,MATCH(A420,'Zutaten'!$A$5:$A$154,0)),IF(ISNUMBER(MATCH(A420,'Grundrezepte'!$H$5:$H$19,0)),INDEX('Grundrezepte'!$J$5:$J$19,MATCH(A420,'Grundrezepte'!$H$5:$H$19,0)),"")))</f>
        <v/>
      </c>
      <c r="E420" s="15" t="str">
        <f>IF(OR(A420="",NOT(ISNUMBER(B420)),NOT(ISNUMBER(D420))),"",ROUND(B420*D420,2))</f>
        <v/>
      </c>
      <c r="F420" s="10" t="str">
        <f>IF(A420="","",IF(OR(ISNUMBER(MATCH(A420,'Zutaten'!$A$5:$A$154,0)),ISNUMBER(MATCH(A420,'Grundrezepte'!$H$5:$H$19,0))),IF(NOT(ISNUMBER(D420)),"Preis fehlt",IF(NOT(ISNUMBER(B420)),"Menge fehlt",IF(ISNUMBER(MATCH(A420,'Zutaten'!$A$5:$A$154,0)),"",IF(INDEX('Grundrezepte'!$K$5:$K$19,MATCH(A420,'Grundrezepte'!$H$5:$H$19,0))&gt;0,"Grundrezept unvollständig","")))),"nicht gefunden"))</f>
        <v/>
      </c>
      <c r="L420">
        <f>IF(F420="",0,1)</f>
        <v>0</v>
      </c>
    </row>
    <row r="421" spans="1:12" x14ac:dyDescent="0.25">
      <c r="A421" s="5"/>
      <c r="B421" s="12"/>
      <c r="C421" t="str">
        <f>IF(A421="","",IF(ISNUMBER(MATCH(A421,'Zutaten'!$A$5:$A$154,0)),INDEX('Zutaten'!$B$5:$B$154,MATCH(A421,'Zutaten'!$A$5:$A$154,0)),IF(ISNUMBER(MATCH(A421,'Grundrezepte'!$H$5:$H$19,0)),INDEX('Grundrezepte'!$I$5:$I$19,MATCH(A421,'Grundrezepte'!$H$5:$H$19,0)),"")))</f>
        <v/>
      </c>
      <c r="D421" s="13" t="str">
        <f>IF(A421="","",IF(ISNUMBER(MATCH(A421,'Zutaten'!$A$5:$A$154,0)),INDEX('Zutaten'!$G$5:$G$154,MATCH(A421,'Zutaten'!$A$5:$A$154,0)),IF(ISNUMBER(MATCH(A421,'Grundrezepte'!$H$5:$H$19,0)),INDEX('Grundrezepte'!$J$5:$J$19,MATCH(A421,'Grundrezepte'!$H$5:$H$19,0)),"")))</f>
        <v/>
      </c>
      <c r="E421" s="15" t="str">
        <f>IF(OR(A421="",NOT(ISNUMBER(B421)),NOT(ISNUMBER(D421))),"",ROUND(B421*D421,2))</f>
        <v/>
      </c>
      <c r="F421" s="10" t="str">
        <f>IF(A421="","",IF(OR(ISNUMBER(MATCH(A421,'Zutaten'!$A$5:$A$154,0)),ISNUMBER(MATCH(A421,'Grundrezepte'!$H$5:$H$19,0))),IF(NOT(ISNUMBER(D421)),"Preis fehlt",IF(NOT(ISNUMBER(B421)),"Menge fehlt",IF(ISNUMBER(MATCH(A421,'Zutaten'!$A$5:$A$154,0)),"",IF(INDEX('Grundrezepte'!$K$5:$K$19,MATCH(A421,'Grundrezepte'!$H$5:$H$19,0))&gt;0,"Grundrezept unvollständig","")))),"nicht gefunden"))</f>
        <v/>
      </c>
      <c r="L421">
        <f>IF(F421="",0,1)</f>
        <v>0</v>
      </c>
    </row>
    <row r="422" spans="1:5" x14ac:dyDescent="0.25">
      <c r="A422" s="16" t="s">
        <v>47</v>
      </c>
      <c r="E422" s="9" t="str">
        <f>IF(A405="","",ROUND(SUM(E407:E421),2))</f>
        <v/>
      </c>
    </row>
    <row r="423" spans="1:5" x14ac:dyDescent="0.25">
      <c r="A423" s="16" t="s">
        <v>50</v>
      </c>
      <c r="E423" s="9" t="str">
        <f>IF(OR(A405="",NOT(ISNUMBER(C405))),"",IF(C405&lt;=0,"",ROUND(E422/C405,2)))</f>
        <v/>
      </c>
    </row>
    <row r="425" spans="1:5" x14ac:dyDescent="0.25">
      <c r="A425" s="11"/>
      <c r="B425" s="2" t="s">
        <v>52</v>
      </c>
      <c r="C425" s="5"/>
      <c r="D425" s="2" t="str">
        <f>IF(C425=1,"Portion","Portionen")</f>
        <v>Portionen</v>
      </c>
      <c r="E425" s="10" t="str">
        <f>IF(A425="","",IF(COUNTIF($H$5:$H$34,A425)&gt;1,"Name doppelt, nur der erste zählt",IF(NOT(ISNUMBER(C425)),"«ergibt … Portionen» fehlt",IF(C425&lt;=0,"«ergibt … Portionen» fehlt",IF(SUM(L427:L441)&gt;0,"Zeilen mit Hinweis prüfen","")))))</f>
        <v/>
      </c>
    </row>
    <row r="426" spans="1:6" x14ac:dyDescent="0.25">
      <c r="A426" s="4" t="s">
        <v>43</v>
      </c>
      <c r="B426" s="4" t="s">
        <v>44</v>
      </c>
      <c r="C426" s="4" t="s">
        <v>18</v>
      </c>
      <c r="D426" s="4" t="s">
        <v>45</v>
      </c>
      <c r="E426" s="4" t="s">
        <v>46</v>
      </c>
      <c r="F426" s="4" t="s">
        <v>24</v>
      </c>
    </row>
    <row r="427" spans="1:12" x14ac:dyDescent="0.25">
      <c r="A427" s="5"/>
      <c r="B427" s="12"/>
      <c r="C427" t="str">
        <f>IF(A427="","",IF(ISNUMBER(MATCH(A427,'Zutaten'!$A$5:$A$154,0)),INDEX('Zutaten'!$B$5:$B$154,MATCH(A427,'Zutaten'!$A$5:$A$154,0)),IF(ISNUMBER(MATCH(A427,'Grundrezepte'!$H$5:$H$19,0)),INDEX('Grundrezepte'!$I$5:$I$19,MATCH(A427,'Grundrezepte'!$H$5:$H$19,0)),"")))</f>
        <v/>
      </c>
      <c r="D427" s="13" t="str">
        <f>IF(A427="","",IF(ISNUMBER(MATCH(A427,'Zutaten'!$A$5:$A$154,0)),INDEX('Zutaten'!$G$5:$G$154,MATCH(A427,'Zutaten'!$A$5:$A$154,0)),IF(ISNUMBER(MATCH(A427,'Grundrezepte'!$H$5:$H$19,0)),INDEX('Grundrezepte'!$J$5:$J$19,MATCH(A427,'Grundrezepte'!$H$5:$H$19,0)),"")))</f>
        <v/>
      </c>
      <c r="E427" s="15" t="str">
        <f>IF(OR(A427="",NOT(ISNUMBER(B427)),NOT(ISNUMBER(D427))),"",ROUND(B427*D427,2))</f>
        <v/>
      </c>
      <c r="F427" s="10" t="str">
        <f>IF(A427="","",IF(OR(ISNUMBER(MATCH(A427,'Zutaten'!$A$5:$A$154,0)),ISNUMBER(MATCH(A427,'Grundrezepte'!$H$5:$H$19,0))),IF(NOT(ISNUMBER(D427)),"Preis fehlt",IF(NOT(ISNUMBER(B427)),"Menge fehlt",IF(ISNUMBER(MATCH(A427,'Zutaten'!$A$5:$A$154,0)),"",IF(INDEX('Grundrezepte'!$K$5:$K$19,MATCH(A427,'Grundrezepte'!$H$5:$H$19,0))&gt;0,"Grundrezept unvollständig","")))),"nicht gefunden"))</f>
        <v/>
      </c>
      <c r="L427">
        <f>IF(F427="",0,1)</f>
        <v>0</v>
      </c>
    </row>
    <row r="428" spans="1:12" x14ac:dyDescent="0.25">
      <c r="A428" s="5"/>
      <c r="B428" s="12"/>
      <c r="C428" t="str">
        <f>IF(A428="","",IF(ISNUMBER(MATCH(A428,'Zutaten'!$A$5:$A$154,0)),INDEX('Zutaten'!$B$5:$B$154,MATCH(A428,'Zutaten'!$A$5:$A$154,0)),IF(ISNUMBER(MATCH(A428,'Grundrezepte'!$H$5:$H$19,0)),INDEX('Grundrezepte'!$I$5:$I$19,MATCH(A428,'Grundrezepte'!$H$5:$H$19,0)),"")))</f>
        <v/>
      </c>
      <c r="D428" s="13" t="str">
        <f>IF(A428="","",IF(ISNUMBER(MATCH(A428,'Zutaten'!$A$5:$A$154,0)),INDEX('Zutaten'!$G$5:$G$154,MATCH(A428,'Zutaten'!$A$5:$A$154,0)),IF(ISNUMBER(MATCH(A428,'Grundrezepte'!$H$5:$H$19,0)),INDEX('Grundrezepte'!$J$5:$J$19,MATCH(A428,'Grundrezepte'!$H$5:$H$19,0)),"")))</f>
        <v/>
      </c>
      <c r="E428" s="15" t="str">
        <f>IF(OR(A428="",NOT(ISNUMBER(B428)),NOT(ISNUMBER(D428))),"",ROUND(B428*D428,2))</f>
        <v/>
      </c>
      <c r="F428" s="10" t="str">
        <f>IF(A428="","",IF(OR(ISNUMBER(MATCH(A428,'Zutaten'!$A$5:$A$154,0)),ISNUMBER(MATCH(A428,'Grundrezepte'!$H$5:$H$19,0))),IF(NOT(ISNUMBER(D428)),"Preis fehlt",IF(NOT(ISNUMBER(B428)),"Menge fehlt",IF(ISNUMBER(MATCH(A428,'Zutaten'!$A$5:$A$154,0)),"",IF(INDEX('Grundrezepte'!$K$5:$K$19,MATCH(A428,'Grundrezepte'!$H$5:$H$19,0))&gt;0,"Grundrezept unvollständig","")))),"nicht gefunden"))</f>
        <v/>
      </c>
      <c r="L428">
        <f>IF(F428="",0,1)</f>
        <v>0</v>
      </c>
    </row>
    <row r="429" spans="1:12" x14ac:dyDescent="0.25">
      <c r="A429" s="5"/>
      <c r="B429" s="12"/>
      <c r="C429" t="str">
        <f>IF(A429="","",IF(ISNUMBER(MATCH(A429,'Zutaten'!$A$5:$A$154,0)),INDEX('Zutaten'!$B$5:$B$154,MATCH(A429,'Zutaten'!$A$5:$A$154,0)),IF(ISNUMBER(MATCH(A429,'Grundrezepte'!$H$5:$H$19,0)),INDEX('Grundrezepte'!$I$5:$I$19,MATCH(A429,'Grundrezepte'!$H$5:$H$19,0)),"")))</f>
        <v/>
      </c>
      <c r="D429" s="13" t="str">
        <f>IF(A429="","",IF(ISNUMBER(MATCH(A429,'Zutaten'!$A$5:$A$154,0)),INDEX('Zutaten'!$G$5:$G$154,MATCH(A429,'Zutaten'!$A$5:$A$154,0)),IF(ISNUMBER(MATCH(A429,'Grundrezepte'!$H$5:$H$19,0)),INDEX('Grundrezepte'!$J$5:$J$19,MATCH(A429,'Grundrezepte'!$H$5:$H$19,0)),"")))</f>
        <v/>
      </c>
      <c r="E429" s="15" t="str">
        <f>IF(OR(A429="",NOT(ISNUMBER(B429)),NOT(ISNUMBER(D429))),"",ROUND(B429*D429,2))</f>
        <v/>
      </c>
      <c r="F429" s="10" t="str">
        <f>IF(A429="","",IF(OR(ISNUMBER(MATCH(A429,'Zutaten'!$A$5:$A$154,0)),ISNUMBER(MATCH(A429,'Grundrezepte'!$H$5:$H$19,0))),IF(NOT(ISNUMBER(D429)),"Preis fehlt",IF(NOT(ISNUMBER(B429)),"Menge fehlt",IF(ISNUMBER(MATCH(A429,'Zutaten'!$A$5:$A$154,0)),"",IF(INDEX('Grundrezepte'!$K$5:$K$19,MATCH(A429,'Grundrezepte'!$H$5:$H$19,0))&gt;0,"Grundrezept unvollständig","")))),"nicht gefunden"))</f>
        <v/>
      </c>
      <c r="L429">
        <f>IF(F429="",0,1)</f>
        <v>0</v>
      </c>
    </row>
    <row r="430" spans="1:12" x14ac:dyDescent="0.25">
      <c r="A430" s="5"/>
      <c r="B430" s="12"/>
      <c r="C430" t="str">
        <f>IF(A430="","",IF(ISNUMBER(MATCH(A430,'Zutaten'!$A$5:$A$154,0)),INDEX('Zutaten'!$B$5:$B$154,MATCH(A430,'Zutaten'!$A$5:$A$154,0)),IF(ISNUMBER(MATCH(A430,'Grundrezepte'!$H$5:$H$19,0)),INDEX('Grundrezepte'!$I$5:$I$19,MATCH(A430,'Grundrezepte'!$H$5:$H$19,0)),"")))</f>
        <v/>
      </c>
      <c r="D430" s="13" t="str">
        <f>IF(A430="","",IF(ISNUMBER(MATCH(A430,'Zutaten'!$A$5:$A$154,0)),INDEX('Zutaten'!$G$5:$G$154,MATCH(A430,'Zutaten'!$A$5:$A$154,0)),IF(ISNUMBER(MATCH(A430,'Grundrezepte'!$H$5:$H$19,0)),INDEX('Grundrezepte'!$J$5:$J$19,MATCH(A430,'Grundrezepte'!$H$5:$H$19,0)),"")))</f>
        <v/>
      </c>
      <c r="E430" s="15" t="str">
        <f>IF(OR(A430="",NOT(ISNUMBER(B430)),NOT(ISNUMBER(D430))),"",ROUND(B430*D430,2))</f>
        <v/>
      </c>
      <c r="F430" s="10" t="str">
        <f>IF(A430="","",IF(OR(ISNUMBER(MATCH(A430,'Zutaten'!$A$5:$A$154,0)),ISNUMBER(MATCH(A430,'Grundrezepte'!$H$5:$H$19,0))),IF(NOT(ISNUMBER(D430)),"Preis fehlt",IF(NOT(ISNUMBER(B430)),"Menge fehlt",IF(ISNUMBER(MATCH(A430,'Zutaten'!$A$5:$A$154,0)),"",IF(INDEX('Grundrezepte'!$K$5:$K$19,MATCH(A430,'Grundrezepte'!$H$5:$H$19,0))&gt;0,"Grundrezept unvollständig","")))),"nicht gefunden"))</f>
        <v/>
      </c>
      <c r="L430">
        <f>IF(F430="",0,1)</f>
        <v>0</v>
      </c>
    </row>
    <row r="431" spans="1:12" x14ac:dyDescent="0.25">
      <c r="A431" s="5"/>
      <c r="B431" s="12"/>
      <c r="C431" t="str">
        <f>IF(A431="","",IF(ISNUMBER(MATCH(A431,'Zutaten'!$A$5:$A$154,0)),INDEX('Zutaten'!$B$5:$B$154,MATCH(A431,'Zutaten'!$A$5:$A$154,0)),IF(ISNUMBER(MATCH(A431,'Grundrezepte'!$H$5:$H$19,0)),INDEX('Grundrezepte'!$I$5:$I$19,MATCH(A431,'Grundrezepte'!$H$5:$H$19,0)),"")))</f>
        <v/>
      </c>
      <c r="D431" s="13" t="str">
        <f>IF(A431="","",IF(ISNUMBER(MATCH(A431,'Zutaten'!$A$5:$A$154,0)),INDEX('Zutaten'!$G$5:$G$154,MATCH(A431,'Zutaten'!$A$5:$A$154,0)),IF(ISNUMBER(MATCH(A431,'Grundrezepte'!$H$5:$H$19,0)),INDEX('Grundrezepte'!$J$5:$J$19,MATCH(A431,'Grundrezepte'!$H$5:$H$19,0)),"")))</f>
        <v/>
      </c>
      <c r="E431" s="15" t="str">
        <f>IF(OR(A431="",NOT(ISNUMBER(B431)),NOT(ISNUMBER(D431))),"",ROUND(B431*D431,2))</f>
        <v/>
      </c>
      <c r="F431" s="10" t="str">
        <f>IF(A431="","",IF(OR(ISNUMBER(MATCH(A431,'Zutaten'!$A$5:$A$154,0)),ISNUMBER(MATCH(A431,'Grundrezepte'!$H$5:$H$19,0))),IF(NOT(ISNUMBER(D431)),"Preis fehlt",IF(NOT(ISNUMBER(B431)),"Menge fehlt",IF(ISNUMBER(MATCH(A431,'Zutaten'!$A$5:$A$154,0)),"",IF(INDEX('Grundrezepte'!$K$5:$K$19,MATCH(A431,'Grundrezepte'!$H$5:$H$19,0))&gt;0,"Grundrezept unvollständig","")))),"nicht gefunden"))</f>
        <v/>
      </c>
      <c r="L431">
        <f>IF(F431="",0,1)</f>
        <v>0</v>
      </c>
    </row>
    <row r="432" spans="1:12" x14ac:dyDescent="0.25">
      <c r="A432" s="5"/>
      <c r="B432" s="12"/>
      <c r="C432" t="str">
        <f>IF(A432="","",IF(ISNUMBER(MATCH(A432,'Zutaten'!$A$5:$A$154,0)),INDEX('Zutaten'!$B$5:$B$154,MATCH(A432,'Zutaten'!$A$5:$A$154,0)),IF(ISNUMBER(MATCH(A432,'Grundrezepte'!$H$5:$H$19,0)),INDEX('Grundrezepte'!$I$5:$I$19,MATCH(A432,'Grundrezepte'!$H$5:$H$19,0)),"")))</f>
        <v/>
      </c>
      <c r="D432" s="13" t="str">
        <f>IF(A432="","",IF(ISNUMBER(MATCH(A432,'Zutaten'!$A$5:$A$154,0)),INDEX('Zutaten'!$G$5:$G$154,MATCH(A432,'Zutaten'!$A$5:$A$154,0)),IF(ISNUMBER(MATCH(A432,'Grundrezepte'!$H$5:$H$19,0)),INDEX('Grundrezepte'!$J$5:$J$19,MATCH(A432,'Grundrezepte'!$H$5:$H$19,0)),"")))</f>
        <v/>
      </c>
      <c r="E432" s="15" t="str">
        <f>IF(OR(A432="",NOT(ISNUMBER(B432)),NOT(ISNUMBER(D432))),"",ROUND(B432*D432,2))</f>
        <v/>
      </c>
      <c r="F432" s="10" t="str">
        <f>IF(A432="","",IF(OR(ISNUMBER(MATCH(A432,'Zutaten'!$A$5:$A$154,0)),ISNUMBER(MATCH(A432,'Grundrezepte'!$H$5:$H$19,0))),IF(NOT(ISNUMBER(D432)),"Preis fehlt",IF(NOT(ISNUMBER(B432)),"Menge fehlt",IF(ISNUMBER(MATCH(A432,'Zutaten'!$A$5:$A$154,0)),"",IF(INDEX('Grundrezepte'!$K$5:$K$19,MATCH(A432,'Grundrezepte'!$H$5:$H$19,0))&gt;0,"Grundrezept unvollständig","")))),"nicht gefunden"))</f>
        <v/>
      </c>
      <c r="L432">
        <f>IF(F432="",0,1)</f>
        <v>0</v>
      </c>
    </row>
    <row r="433" spans="1:12" x14ac:dyDescent="0.25">
      <c r="A433" s="5"/>
      <c r="B433" s="12"/>
      <c r="C433" t="str">
        <f>IF(A433="","",IF(ISNUMBER(MATCH(A433,'Zutaten'!$A$5:$A$154,0)),INDEX('Zutaten'!$B$5:$B$154,MATCH(A433,'Zutaten'!$A$5:$A$154,0)),IF(ISNUMBER(MATCH(A433,'Grundrezepte'!$H$5:$H$19,0)),INDEX('Grundrezepte'!$I$5:$I$19,MATCH(A433,'Grundrezepte'!$H$5:$H$19,0)),"")))</f>
        <v/>
      </c>
      <c r="D433" s="13" t="str">
        <f>IF(A433="","",IF(ISNUMBER(MATCH(A433,'Zutaten'!$A$5:$A$154,0)),INDEX('Zutaten'!$G$5:$G$154,MATCH(A433,'Zutaten'!$A$5:$A$154,0)),IF(ISNUMBER(MATCH(A433,'Grundrezepte'!$H$5:$H$19,0)),INDEX('Grundrezepte'!$J$5:$J$19,MATCH(A433,'Grundrezepte'!$H$5:$H$19,0)),"")))</f>
        <v/>
      </c>
      <c r="E433" s="15" t="str">
        <f>IF(OR(A433="",NOT(ISNUMBER(B433)),NOT(ISNUMBER(D433))),"",ROUND(B433*D433,2))</f>
        <v/>
      </c>
      <c r="F433" s="10" t="str">
        <f>IF(A433="","",IF(OR(ISNUMBER(MATCH(A433,'Zutaten'!$A$5:$A$154,0)),ISNUMBER(MATCH(A433,'Grundrezepte'!$H$5:$H$19,0))),IF(NOT(ISNUMBER(D433)),"Preis fehlt",IF(NOT(ISNUMBER(B433)),"Menge fehlt",IF(ISNUMBER(MATCH(A433,'Zutaten'!$A$5:$A$154,0)),"",IF(INDEX('Grundrezepte'!$K$5:$K$19,MATCH(A433,'Grundrezepte'!$H$5:$H$19,0))&gt;0,"Grundrezept unvollständig","")))),"nicht gefunden"))</f>
        <v/>
      </c>
      <c r="L433">
        <f>IF(F433="",0,1)</f>
        <v>0</v>
      </c>
    </row>
    <row r="434" spans="1:12" x14ac:dyDescent="0.25">
      <c r="A434" s="5"/>
      <c r="B434" s="12"/>
      <c r="C434" t="str">
        <f>IF(A434="","",IF(ISNUMBER(MATCH(A434,'Zutaten'!$A$5:$A$154,0)),INDEX('Zutaten'!$B$5:$B$154,MATCH(A434,'Zutaten'!$A$5:$A$154,0)),IF(ISNUMBER(MATCH(A434,'Grundrezepte'!$H$5:$H$19,0)),INDEX('Grundrezepte'!$I$5:$I$19,MATCH(A434,'Grundrezepte'!$H$5:$H$19,0)),"")))</f>
        <v/>
      </c>
      <c r="D434" s="13" t="str">
        <f>IF(A434="","",IF(ISNUMBER(MATCH(A434,'Zutaten'!$A$5:$A$154,0)),INDEX('Zutaten'!$G$5:$G$154,MATCH(A434,'Zutaten'!$A$5:$A$154,0)),IF(ISNUMBER(MATCH(A434,'Grundrezepte'!$H$5:$H$19,0)),INDEX('Grundrezepte'!$J$5:$J$19,MATCH(A434,'Grundrezepte'!$H$5:$H$19,0)),"")))</f>
        <v/>
      </c>
      <c r="E434" s="15" t="str">
        <f>IF(OR(A434="",NOT(ISNUMBER(B434)),NOT(ISNUMBER(D434))),"",ROUND(B434*D434,2))</f>
        <v/>
      </c>
      <c r="F434" s="10" t="str">
        <f>IF(A434="","",IF(OR(ISNUMBER(MATCH(A434,'Zutaten'!$A$5:$A$154,0)),ISNUMBER(MATCH(A434,'Grundrezepte'!$H$5:$H$19,0))),IF(NOT(ISNUMBER(D434)),"Preis fehlt",IF(NOT(ISNUMBER(B434)),"Menge fehlt",IF(ISNUMBER(MATCH(A434,'Zutaten'!$A$5:$A$154,0)),"",IF(INDEX('Grundrezepte'!$K$5:$K$19,MATCH(A434,'Grundrezepte'!$H$5:$H$19,0))&gt;0,"Grundrezept unvollständig","")))),"nicht gefunden"))</f>
        <v/>
      </c>
      <c r="L434">
        <f>IF(F434="",0,1)</f>
        <v>0</v>
      </c>
    </row>
    <row r="435" spans="1:12" x14ac:dyDescent="0.25">
      <c r="A435" s="5"/>
      <c r="B435" s="12"/>
      <c r="C435" t="str">
        <f>IF(A435="","",IF(ISNUMBER(MATCH(A435,'Zutaten'!$A$5:$A$154,0)),INDEX('Zutaten'!$B$5:$B$154,MATCH(A435,'Zutaten'!$A$5:$A$154,0)),IF(ISNUMBER(MATCH(A435,'Grundrezepte'!$H$5:$H$19,0)),INDEX('Grundrezepte'!$I$5:$I$19,MATCH(A435,'Grundrezepte'!$H$5:$H$19,0)),"")))</f>
        <v/>
      </c>
      <c r="D435" s="13" t="str">
        <f>IF(A435="","",IF(ISNUMBER(MATCH(A435,'Zutaten'!$A$5:$A$154,0)),INDEX('Zutaten'!$G$5:$G$154,MATCH(A435,'Zutaten'!$A$5:$A$154,0)),IF(ISNUMBER(MATCH(A435,'Grundrezepte'!$H$5:$H$19,0)),INDEX('Grundrezepte'!$J$5:$J$19,MATCH(A435,'Grundrezepte'!$H$5:$H$19,0)),"")))</f>
        <v/>
      </c>
      <c r="E435" s="15" t="str">
        <f>IF(OR(A435="",NOT(ISNUMBER(B435)),NOT(ISNUMBER(D435))),"",ROUND(B435*D435,2))</f>
        <v/>
      </c>
      <c r="F435" s="10" t="str">
        <f>IF(A435="","",IF(OR(ISNUMBER(MATCH(A435,'Zutaten'!$A$5:$A$154,0)),ISNUMBER(MATCH(A435,'Grundrezepte'!$H$5:$H$19,0))),IF(NOT(ISNUMBER(D435)),"Preis fehlt",IF(NOT(ISNUMBER(B435)),"Menge fehlt",IF(ISNUMBER(MATCH(A435,'Zutaten'!$A$5:$A$154,0)),"",IF(INDEX('Grundrezepte'!$K$5:$K$19,MATCH(A435,'Grundrezepte'!$H$5:$H$19,0))&gt;0,"Grundrezept unvollständig","")))),"nicht gefunden"))</f>
        <v/>
      </c>
      <c r="L435">
        <f>IF(F435="",0,1)</f>
        <v>0</v>
      </c>
    </row>
    <row r="436" spans="1:12" x14ac:dyDescent="0.25">
      <c r="A436" s="5"/>
      <c r="B436" s="12"/>
      <c r="C436" t="str">
        <f>IF(A436="","",IF(ISNUMBER(MATCH(A436,'Zutaten'!$A$5:$A$154,0)),INDEX('Zutaten'!$B$5:$B$154,MATCH(A436,'Zutaten'!$A$5:$A$154,0)),IF(ISNUMBER(MATCH(A436,'Grundrezepte'!$H$5:$H$19,0)),INDEX('Grundrezepte'!$I$5:$I$19,MATCH(A436,'Grundrezepte'!$H$5:$H$19,0)),"")))</f>
        <v/>
      </c>
      <c r="D436" s="13" t="str">
        <f>IF(A436="","",IF(ISNUMBER(MATCH(A436,'Zutaten'!$A$5:$A$154,0)),INDEX('Zutaten'!$G$5:$G$154,MATCH(A436,'Zutaten'!$A$5:$A$154,0)),IF(ISNUMBER(MATCH(A436,'Grundrezepte'!$H$5:$H$19,0)),INDEX('Grundrezepte'!$J$5:$J$19,MATCH(A436,'Grundrezepte'!$H$5:$H$19,0)),"")))</f>
        <v/>
      </c>
      <c r="E436" s="15" t="str">
        <f>IF(OR(A436="",NOT(ISNUMBER(B436)),NOT(ISNUMBER(D436))),"",ROUND(B436*D436,2))</f>
        <v/>
      </c>
      <c r="F436" s="10" t="str">
        <f>IF(A436="","",IF(OR(ISNUMBER(MATCH(A436,'Zutaten'!$A$5:$A$154,0)),ISNUMBER(MATCH(A436,'Grundrezepte'!$H$5:$H$19,0))),IF(NOT(ISNUMBER(D436)),"Preis fehlt",IF(NOT(ISNUMBER(B436)),"Menge fehlt",IF(ISNUMBER(MATCH(A436,'Zutaten'!$A$5:$A$154,0)),"",IF(INDEX('Grundrezepte'!$K$5:$K$19,MATCH(A436,'Grundrezepte'!$H$5:$H$19,0))&gt;0,"Grundrezept unvollständig","")))),"nicht gefunden"))</f>
        <v/>
      </c>
      <c r="L436">
        <f>IF(F436="",0,1)</f>
        <v>0</v>
      </c>
    </row>
    <row r="437" spans="1:12" x14ac:dyDescent="0.25">
      <c r="A437" s="5"/>
      <c r="B437" s="12"/>
      <c r="C437" t="str">
        <f>IF(A437="","",IF(ISNUMBER(MATCH(A437,'Zutaten'!$A$5:$A$154,0)),INDEX('Zutaten'!$B$5:$B$154,MATCH(A437,'Zutaten'!$A$5:$A$154,0)),IF(ISNUMBER(MATCH(A437,'Grundrezepte'!$H$5:$H$19,0)),INDEX('Grundrezepte'!$I$5:$I$19,MATCH(A437,'Grundrezepte'!$H$5:$H$19,0)),"")))</f>
        <v/>
      </c>
      <c r="D437" s="13" t="str">
        <f>IF(A437="","",IF(ISNUMBER(MATCH(A437,'Zutaten'!$A$5:$A$154,0)),INDEX('Zutaten'!$G$5:$G$154,MATCH(A437,'Zutaten'!$A$5:$A$154,0)),IF(ISNUMBER(MATCH(A437,'Grundrezepte'!$H$5:$H$19,0)),INDEX('Grundrezepte'!$J$5:$J$19,MATCH(A437,'Grundrezepte'!$H$5:$H$19,0)),"")))</f>
        <v/>
      </c>
      <c r="E437" s="15" t="str">
        <f>IF(OR(A437="",NOT(ISNUMBER(B437)),NOT(ISNUMBER(D437))),"",ROUND(B437*D437,2))</f>
        <v/>
      </c>
      <c r="F437" s="10" t="str">
        <f>IF(A437="","",IF(OR(ISNUMBER(MATCH(A437,'Zutaten'!$A$5:$A$154,0)),ISNUMBER(MATCH(A437,'Grundrezepte'!$H$5:$H$19,0))),IF(NOT(ISNUMBER(D437)),"Preis fehlt",IF(NOT(ISNUMBER(B437)),"Menge fehlt",IF(ISNUMBER(MATCH(A437,'Zutaten'!$A$5:$A$154,0)),"",IF(INDEX('Grundrezepte'!$K$5:$K$19,MATCH(A437,'Grundrezepte'!$H$5:$H$19,0))&gt;0,"Grundrezept unvollständig","")))),"nicht gefunden"))</f>
        <v/>
      </c>
      <c r="L437">
        <f>IF(F437="",0,1)</f>
        <v>0</v>
      </c>
    </row>
    <row r="438" spans="1:12" x14ac:dyDescent="0.25">
      <c r="A438" s="5"/>
      <c r="B438" s="12"/>
      <c r="C438" t="str">
        <f>IF(A438="","",IF(ISNUMBER(MATCH(A438,'Zutaten'!$A$5:$A$154,0)),INDEX('Zutaten'!$B$5:$B$154,MATCH(A438,'Zutaten'!$A$5:$A$154,0)),IF(ISNUMBER(MATCH(A438,'Grundrezepte'!$H$5:$H$19,0)),INDEX('Grundrezepte'!$I$5:$I$19,MATCH(A438,'Grundrezepte'!$H$5:$H$19,0)),"")))</f>
        <v/>
      </c>
      <c r="D438" s="13" t="str">
        <f>IF(A438="","",IF(ISNUMBER(MATCH(A438,'Zutaten'!$A$5:$A$154,0)),INDEX('Zutaten'!$G$5:$G$154,MATCH(A438,'Zutaten'!$A$5:$A$154,0)),IF(ISNUMBER(MATCH(A438,'Grundrezepte'!$H$5:$H$19,0)),INDEX('Grundrezepte'!$J$5:$J$19,MATCH(A438,'Grundrezepte'!$H$5:$H$19,0)),"")))</f>
        <v/>
      </c>
      <c r="E438" s="15" t="str">
        <f>IF(OR(A438="",NOT(ISNUMBER(B438)),NOT(ISNUMBER(D438))),"",ROUND(B438*D438,2))</f>
        <v/>
      </c>
      <c r="F438" s="10" t="str">
        <f>IF(A438="","",IF(OR(ISNUMBER(MATCH(A438,'Zutaten'!$A$5:$A$154,0)),ISNUMBER(MATCH(A438,'Grundrezepte'!$H$5:$H$19,0))),IF(NOT(ISNUMBER(D438)),"Preis fehlt",IF(NOT(ISNUMBER(B438)),"Menge fehlt",IF(ISNUMBER(MATCH(A438,'Zutaten'!$A$5:$A$154,0)),"",IF(INDEX('Grundrezepte'!$K$5:$K$19,MATCH(A438,'Grundrezepte'!$H$5:$H$19,0))&gt;0,"Grundrezept unvollständig","")))),"nicht gefunden"))</f>
        <v/>
      </c>
      <c r="L438">
        <f>IF(F438="",0,1)</f>
        <v>0</v>
      </c>
    </row>
    <row r="439" spans="1:12" x14ac:dyDescent="0.25">
      <c r="A439" s="5"/>
      <c r="B439" s="12"/>
      <c r="C439" t="str">
        <f>IF(A439="","",IF(ISNUMBER(MATCH(A439,'Zutaten'!$A$5:$A$154,0)),INDEX('Zutaten'!$B$5:$B$154,MATCH(A439,'Zutaten'!$A$5:$A$154,0)),IF(ISNUMBER(MATCH(A439,'Grundrezepte'!$H$5:$H$19,0)),INDEX('Grundrezepte'!$I$5:$I$19,MATCH(A439,'Grundrezepte'!$H$5:$H$19,0)),"")))</f>
        <v/>
      </c>
      <c r="D439" s="13" t="str">
        <f>IF(A439="","",IF(ISNUMBER(MATCH(A439,'Zutaten'!$A$5:$A$154,0)),INDEX('Zutaten'!$G$5:$G$154,MATCH(A439,'Zutaten'!$A$5:$A$154,0)),IF(ISNUMBER(MATCH(A439,'Grundrezepte'!$H$5:$H$19,0)),INDEX('Grundrezepte'!$J$5:$J$19,MATCH(A439,'Grundrezepte'!$H$5:$H$19,0)),"")))</f>
        <v/>
      </c>
      <c r="E439" s="15" t="str">
        <f>IF(OR(A439="",NOT(ISNUMBER(B439)),NOT(ISNUMBER(D439))),"",ROUND(B439*D439,2))</f>
        <v/>
      </c>
      <c r="F439" s="10" t="str">
        <f>IF(A439="","",IF(OR(ISNUMBER(MATCH(A439,'Zutaten'!$A$5:$A$154,0)),ISNUMBER(MATCH(A439,'Grundrezepte'!$H$5:$H$19,0))),IF(NOT(ISNUMBER(D439)),"Preis fehlt",IF(NOT(ISNUMBER(B439)),"Menge fehlt",IF(ISNUMBER(MATCH(A439,'Zutaten'!$A$5:$A$154,0)),"",IF(INDEX('Grundrezepte'!$K$5:$K$19,MATCH(A439,'Grundrezepte'!$H$5:$H$19,0))&gt;0,"Grundrezept unvollständig","")))),"nicht gefunden"))</f>
        <v/>
      </c>
      <c r="L439">
        <f>IF(F439="",0,1)</f>
        <v>0</v>
      </c>
    </row>
    <row r="440" spans="1:12" x14ac:dyDescent="0.25">
      <c r="A440" s="5"/>
      <c r="B440" s="12"/>
      <c r="C440" t="str">
        <f>IF(A440="","",IF(ISNUMBER(MATCH(A440,'Zutaten'!$A$5:$A$154,0)),INDEX('Zutaten'!$B$5:$B$154,MATCH(A440,'Zutaten'!$A$5:$A$154,0)),IF(ISNUMBER(MATCH(A440,'Grundrezepte'!$H$5:$H$19,0)),INDEX('Grundrezepte'!$I$5:$I$19,MATCH(A440,'Grundrezepte'!$H$5:$H$19,0)),"")))</f>
        <v/>
      </c>
      <c r="D440" s="13" t="str">
        <f>IF(A440="","",IF(ISNUMBER(MATCH(A440,'Zutaten'!$A$5:$A$154,0)),INDEX('Zutaten'!$G$5:$G$154,MATCH(A440,'Zutaten'!$A$5:$A$154,0)),IF(ISNUMBER(MATCH(A440,'Grundrezepte'!$H$5:$H$19,0)),INDEX('Grundrezepte'!$J$5:$J$19,MATCH(A440,'Grundrezepte'!$H$5:$H$19,0)),"")))</f>
        <v/>
      </c>
      <c r="E440" s="15" t="str">
        <f>IF(OR(A440="",NOT(ISNUMBER(B440)),NOT(ISNUMBER(D440))),"",ROUND(B440*D440,2))</f>
        <v/>
      </c>
      <c r="F440" s="10" t="str">
        <f>IF(A440="","",IF(OR(ISNUMBER(MATCH(A440,'Zutaten'!$A$5:$A$154,0)),ISNUMBER(MATCH(A440,'Grundrezepte'!$H$5:$H$19,0))),IF(NOT(ISNUMBER(D440)),"Preis fehlt",IF(NOT(ISNUMBER(B440)),"Menge fehlt",IF(ISNUMBER(MATCH(A440,'Zutaten'!$A$5:$A$154,0)),"",IF(INDEX('Grundrezepte'!$K$5:$K$19,MATCH(A440,'Grundrezepte'!$H$5:$H$19,0))&gt;0,"Grundrezept unvollständig","")))),"nicht gefunden"))</f>
        <v/>
      </c>
      <c r="L440">
        <f>IF(F440="",0,1)</f>
        <v>0</v>
      </c>
    </row>
    <row r="441" spans="1:12" x14ac:dyDescent="0.25">
      <c r="A441" s="5"/>
      <c r="B441" s="12"/>
      <c r="C441" t="str">
        <f>IF(A441="","",IF(ISNUMBER(MATCH(A441,'Zutaten'!$A$5:$A$154,0)),INDEX('Zutaten'!$B$5:$B$154,MATCH(A441,'Zutaten'!$A$5:$A$154,0)),IF(ISNUMBER(MATCH(A441,'Grundrezepte'!$H$5:$H$19,0)),INDEX('Grundrezepte'!$I$5:$I$19,MATCH(A441,'Grundrezepte'!$H$5:$H$19,0)),"")))</f>
        <v/>
      </c>
      <c r="D441" s="13" t="str">
        <f>IF(A441="","",IF(ISNUMBER(MATCH(A441,'Zutaten'!$A$5:$A$154,0)),INDEX('Zutaten'!$G$5:$G$154,MATCH(A441,'Zutaten'!$A$5:$A$154,0)),IF(ISNUMBER(MATCH(A441,'Grundrezepte'!$H$5:$H$19,0)),INDEX('Grundrezepte'!$J$5:$J$19,MATCH(A441,'Grundrezepte'!$H$5:$H$19,0)),"")))</f>
        <v/>
      </c>
      <c r="E441" s="15" t="str">
        <f>IF(OR(A441="",NOT(ISNUMBER(B441)),NOT(ISNUMBER(D441))),"",ROUND(B441*D441,2))</f>
        <v/>
      </c>
      <c r="F441" s="10" t="str">
        <f>IF(A441="","",IF(OR(ISNUMBER(MATCH(A441,'Zutaten'!$A$5:$A$154,0)),ISNUMBER(MATCH(A441,'Grundrezepte'!$H$5:$H$19,0))),IF(NOT(ISNUMBER(D441)),"Preis fehlt",IF(NOT(ISNUMBER(B441)),"Menge fehlt",IF(ISNUMBER(MATCH(A441,'Zutaten'!$A$5:$A$154,0)),"",IF(INDEX('Grundrezepte'!$K$5:$K$19,MATCH(A441,'Grundrezepte'!$H$5:$H$19,0))&gt;0,"Grundrezept unvollständig","")))),"nicht gefunden"))</f>
        <v/>
      </c>
      <c r="L441">
        <f>IF(F441="",0,1)</f>
        <v>0</v>
      </c>
    </row>
    <row r="442" spans="1:5" x14ac:dyDescent="0.25">
      <c r="A442" s="16" t="s">
        <v>47</v>
      </c>
      <c r="E442" s="9" t="str">
        <f>IF(A425="","",ROUND(SUM(E427:E441),2))</f>
        <v/>
      </c>
    </row>
    <row r="443" spans="1:5" x14ac:dyDescent="0.25">
      <c r="A443" s="16" t="s">
        <v>50</v>
      </c>
      <c r="E443" s="9" t="str">
        <f>IF(OR(A425="",NOT(ISNUMBER(C425))),"",IF(C425&lt;=0,"",ROUND(E442/C425,2)))</f>
        <v/>
      </c>
    </row>
    <row r="445" spans="1:5" x14ac:dyDescent="0.25">
      <c r="A445" s="11"/>
      <c r="B445" s="2" t="s">
        <v>52</v>
      </c>
      <c r="C445" s="5"/>
      <c r="D445" s="2" t="str">
        <f>IF(C445=1,"Portion","Portionen")</f>
        <v>Portionen</v>
      </c>
      <c r="E445" s="10" t="str">
        <f>IF(A445="","",IF(COUNTIF($H$5:$H$34,A445)&gt;1,"Name doppelt, nur der erste zählt",IF(NOT(ISNUMBER(C445)),"«ergibt … Portionen» fehlt",IF(C445&lt;=0,"«ergibt … Portionen» fehlt",IF(SUM(L447:L461)&gt;0,"Zeilen mit Hinweis prüfen","")))))</f>
        <v/>
      </c>
    </row>
    <row r="446" spans="1:6" x14ac:dyDescent="0.25">
      <c r="A446" s="4" t="s">
        <v>43</v>
      </c>
      <c r="B446" s="4" t="s">
        <v>44</v>
      </c>
      <c r="C446" s="4" t="s">
        <v>18</v>
      </c>
      <c r="D446" s="4" t="s">
        <v>45</v>
      </c>
      <c r="E446" s="4" t="s">
        <v>46</v>
      </c>
      <c r="F446" s="4" t="s">
        <v>24</v>
      </c>
    </row>
    <row r="447" spans="1:12" x14ac:dyDescent="0.25">
      <c r="A447" s="5"/>
      <c r="B447" s="12"/>
      <c r="C447" t="str">
        <f>IF(A447="","",IF(ISNUMBER(MATCH(A447,'Zutaten'!$A$5:$A$154,0)),INDEX('Zutaten'!$B$5:$B$154,MATCH(A447,'Zutaten'!$A$5:$A$154,0)),IF(ISNUMBER(MATCH(A447,'Grundrezepte'!$H$5:$H$19,0)),INDEX('Grundrezepte'!$I$5:$I$19,MATCH(A447,'Grundrezepte'!$H$5:$H$19,0)),"")))</f>
        <v/>
      </c>
      <c r="D447" s="13" t="str">
        <f>IF(A447="","",IF(ISNUMBER(MATCH(A447,'Zutaten'!$A$5:$A$154,0)),INDEX('Zutaten'!$G$5:$G$154,MATCH(A447,'Zutaten'!$A$5:$A$154,0)),IF(ISNUMBER(MATCH(A447,'Grundrezepte'!$H$5:$H$19,0)),INDEX('Grundrezepte'!$J$5:$J$19,MATCH(A447,'Grundrezepte'!$H$5:$H$19,0)),"")))</f>
        <v/>
      </c>
      <c r="E447" s="15" t="str">
        <f>IF(OR(A447="",NOT(ISNUMBER(B447)),NOT(ISNUMBER(D447))),"",ROUND(B447*D447,2))</f>
        <v/>
      </c>
      <c r="F447" s="10" t="str">
        <f>IF(A447="","",IF(OR(ISNUMBER(MATCH(A447,'Zutaten'!$A$5:$A$154,0)),ISNUMBER(MATCH(A447,'Grundrezepte'!$H$5:$H$19,0))),IF(NOT(ISNUMBER(D447)),"Preis fehlt",IF(NOT(ISNUMBER(B447)),"Menge fehlt",IF(ISNUMBER(MATCH(A447,'Zutaten'!$A$5:$A$154,0)),"",IF(INDEX('Grundrezepte'!$K$5:$K$19,MATCH(A447,'Grundrezepte'!$H$5:$H$19,0))&gt;0,"Grundrezept unvollständig","")))),"nicht gefunden"))</f>
        <v/>
      </c>
      <c r="L447">
        <f>IF(F447="",0,1)</f>
        <v>0</v>
      </c>
    </row>
    <row r="448" spans="1:12" x14ac:dyDescent="0.25">
      <c r="A448" s="5"/>
      <c r="B448" s="12"/>
      <c r="C448" t="str">
        <f>IF(A448="","",IF(ISNUMBER(MATCH(A448,'Zutaten'!$A$5:$A$154,0)),INDEX('Zutaten'!$B$5:$B$154,MATCH(A448,'Zutaten'!$A$5:$A$154,0)),IF(ISNUMBER(MATCH(A448,'Grundrezepte'!$H$5:$H$19,0)),INDEX('Grundrezepte'!$I$5:$I$19,MATCH(A448,'Grundrezepte'!$H$5:$H$19,0)),"")))</f>
        <v/>
      </c>
      <c r="D448" s="13" t="str">
        <f>IF(A448="","",IF(ISNUMBER(MATCH(A448,'Zutaten'!$A$5:$A$154,0)),INDEX('Zutaten'!$G$5:$G$154,MATCH(A448,'Zutaten'!$A$5:$A$154,0)),IF(ISNUMBER(MATCH(A448,'Grundrezepte'!$H$5:$H$19,0)),INDEX('Grundrezepte'!$J$5:$J$19,MATCH(A448,'Grundrezepte'!$H$5:$H$19,0)),"")))</f>
        <v/>
      </c>
      <c r="E448" s="15" t="str">
        <f>IF(OR(A448="",NOT(ISNUMBER(B448)),NOT(ISNUMBER(D448))),"",ROUND(B448*D448,2))</f>
        <v/>
      </c>
      <c r="F448" s="10" t="str">
        <f>IF(A448="","",IF(OR(ISNUMBER(MATCH(A448,'Zutaten'!$A$5:$A$154,0)),ISNUMBER(MATCH(A448,'Grundrezepte'!$H$5:$H$19,0))),IF(NOT(ISNUMBER(D448)),"Preis fehlt",IF(NOT(ISNUMBER(B448)),"Menge fehlt",IF(ISNUMBER(MATCH(A448,'Zutaten'!$A$5:$A$154,0)),"",IF(INDEX('Grundrezepte'!$K$5:$K$19,MATCH(A448,'Grundrezepte'!$H$5:$H$19,0))&gt;0,"Grundrezept unvollständig","")))),"nicht gefunden"))</f>
        <v/>
      </c>
      <c r="L448">
        <f>IF(F448="",0,1)</f>
        <v>0</v>
      </c>
    </row>
    <row r="449" spans="1:12" x14ac:dyDescent="0.25">
      <c r="A449" s="5"/>
      <c r="B449" s="12"/>
      <c r="C449" t="str">
        <f>IF(A449="","",IF(ISNUMBER(MATCH(A449,'Zutaten'!$A$5:$A$154,0)),INDEX('Zutaten'!$B$5:$B$154,MATCH(A449,'Zutaten'!$A$5:$A$154,0)),IF(ISNUMBER(MATCH(A449,'Grundrezepte'!$H$5:$H$19,0)),INDEX('Grundrezepte'!$I$5:$I$19,MATCH(A449,'Grundrezepte'!$H$5:$H$19,0)),"")))</f>
        <v/>
      </c>
      <c r="D449" s="13" t="str">
        <f>IF(A449="","",IF(ISNUMBER(MATCH(A449,'Zutaten'!$A$5:$A$154,0)),INDEX('Zutaten'!$G$5:$G$154,MATCH(A449,'Zutaten'!$A$5:$A$154,0)),IF(ISNUMBER(MATCH(A449,'Grundrezepte'!$H$5:$H$19,0)),INDEX('Grundrezepte'!$J$5:$J$19,MATCH(A449,'Grundrezepte'!$H$5:$H$19,0)),"")))</f>
        <v/>
      </c>
      <c r="E449" s="15" t="str">
        <f>IF(OR(A449="",NOT(ISNUMBER(B449)),NOT(ISNUMBER(D449))),"",ROUND(B449*D449,2))</f>
        <v/>
      </c>
      <c r="F449" s="10" t="str">
        <f>IF(A449="","",IF(OR(ISNUMBER(MATCH(A449,'Zutaten'!$A$5:$A$154,0)),ISNUMBER(MATCH(A449,'Grundrezepte'!$H$5:$H$19,0))),IF(NOT(ISNUMBER(D449)),"Preis fehlt",IF(NOT(ISNUMBER(B449)),"Menge fehlt",IF(ISNUMBER(MATCH(A449,'Zutaten'!$A$5:$A$154,0)),"",IF(INDEX('Grundrezepte'!$K$5:$K$19,MATCH(A449,'Grundrezepte'!$H$5:$H$19,0))&gt;0,"Grundrezept unvollständig","")))),"nicht gefunden"))</f>
        <v/>
      </c>
      <c r="L449">
        <f>IF(F449="",0,1)</f>
        <v>0</v>
      </c>
    </row>
    <row r="450" spans="1:12" x14ac:dyDescent="0.25">
      <c r="A450" s="5"/>
      <c r="B450" s="12"/>
      <c r="C450" t="str">
        <f>IF(A450="","",IF(ISNUMBER(MATCH(A450,'Zutaten'!$A$5:$A$154,0)),INDEX('Zutaten'!$B$5:$B$154,MATCH(A450,'Zutaten'!$A$5:$A$154,0)),IF(ISNUMBER(MATCH(A450,'Grundrezepte'!$H$5:$H$19,0)),INDEX('Grundrezepte'!$I$5:$I$19,MATCH(A450,'Grundrezepte'!$H$5:$H$19,0)),"")))</f>
        <v/>
      </c>
      <c r="D450" s="13" t="str">
        <f>IF(A450="","",IF(ISNUMBER(MATCH(A450,'Zutaten'!$A$5:$A$154,0)),INDEX('Zutaten'!$G$5:$G$154,MATCH(A450,'Zutaten'!$A$5:$A$154,0)),IF(ISNUMBER(MATCH(A450,'Grundrezepte'!$H$5:$H$19,0)),INDEX('Grundrezepte'!$J$5:$J$19,MATCH(A450,'Grundrezepte'!$H$5:$H$19,0)),"")))</f>
        <v/>
      </c>
      <c r="E450" s="15" t="str">
        <f>IF(OR(A450="",NOT(ISNUMBER(B450)),NOT(ISNUMBER(D450))),"",ROUND(B450*D450,2))</f>
        <v/>
      </c>
      <c r="F450" s="10" t="str">
        <f>IF(A450="","",IF(OR(ISNUMBER(MATCH(A450,'Zutaten'!$A$5:$A$154,0)),ISNUMBER(MATCH(A450,'Grundrezepte'!$H$5:$H$19,0))),IF(NOT(ISNUMBER(D450)),"Preis fehlt",IF(NOT(ISNUMBER(B450)),"Menge fehlt",IF(ISNUMBER(MATCH(A450,'Zutaten'!$A$5:$A$154,0)),"",IF(INDEX('Grundrezepte'!$K$5:$K$19,MATCH(A450,'Grundrezepte'!$H$5:$H$19,0))&gt;0,"Grundrezept unvollständig","")))),"nicht gefunden"))</f>
        <v/>
      </c>
      <c r="L450">
        <f>IF(F450="",0,1)</f>
        <v>0</v>
      </c>
    </row>
    <row r="451" spans="1:12" x14ac:dyDescent="0.25">
      <c r="A451" s="5"/>
      <c r="B451" s="12"/>
      <c r="C451" t="str">
        <f>IF(A451="","",IF(ISNUMBER(MATCH(A451,'Zutaten'!$A$5:$A$154,0)),INDEX('Zutaten'!$B$5:$B$154,MATCH(A451,'Zutaten'!$A$5:$A$154,0)),IF(ISNUMBER(MATCH(A451,'Grundrezepte'!$H$5:$H$19,0)),INDEX('Grundrezepte'!$I$5:$I$19,MATCH(A451,'Grundrezepte'!$H$5:$H$19,0)),"")))</f>
        <v/>
      </c>
      <c r="D451" s="13" t="str">
        <f>IF(A451="","",IF(ISNUMBER(MATCH(A451,'Zutaten'!$A$5:$A$154,0)),INDEX('Zutaten'!$G$5:$G$154,MATCH(A451,'Zutaten'!$A$5:$A$154,0)),IF(ISNUMBER(MATCH(A451,'Grundrezepte'!$H$5:$H$19,0)),INDEX('Grundrezepte'!$J$5:$J$19,MATCH(A451,'Grundrezepte'!$H$5:$H$19,0)),"")))</f>
        <v/>
      </c>
      <c r="E451" s="15" t="str">
        <f>IF(OR(A451="",NOT(ISNUMBER(B451)),NOT(ISNUMBER(D451))),"",ROUND(B451*D451,2))</f>
        <v/>
      </c>
      <c r="F451" s="10" t="str">
        <f>IF(A451="","",IF(OR(ISNUMBER(MATCH(A451,'Zutaten'!$A$5:$A$154,0)),ISNUMBER(MATCH(A451,'Grundrezepte'!$H$5:$H$19,0))),IF(NOT(ISNUMBER(D451)),"Preis fehlt",IF(NOT(ISNUMBER(B451)),"Menge fehlt",IF(ISNUMBER(MATCH(A451,'Zutaten'!$A$5:$A$154,0)),"",IF(INDEX('Grundrezepte'!$K$5:$K$19,MATCH(A451,'Grundrezepte'!$H$5:$H$19,0))&gt;0,"Grundrezept unvollständig","")))),"nicht gefunden"))</f>
        <v/>
      </c>
      <c r="L451">
        <f>IF(F451="",0,1)</f>
        <v>0</v>
      </c>
    </row>
    <row r="452" spans="1:12" x14ac:dyDescent="0.25">
      <c r="A452" s="5"/>
      <c r="B452" s="12"/>
      <c r="C452" t="str">
        <f>IF(A452="","",IF(ISNUMBER(MATCH(A452,'Zutaten'!$A$5:$A$154,0)),INDEX('Zutaten'!$B$5:$B$154,MATCH(A452,'Zutaten'!$A$5:$A$154,0)),IF(ISNUMBER(MATCH(A452,'Grundrezepte'!$H$5:$H$19,0)),INDEX('Grundrezepte'!$I$5:$I$19,MATCH(A452,'Grundrezepte'!$H$5:$H$19,0)),"")))</f>
        <v/>
      </c>
      <c r="D452" s="13" t="str">
        <f>IF(A452="","",IF(ISNUMBER(MATCH(A452,'Zutaten'!$A$5:$A$154,0)),INDEX('Zutaten'!$G$5:$G$154,MATCH(A452,'Zutaten'!$A$5:$A$154,0)),IF(ISNUMBER(MATCH(A452,'Grundrezepte'!$H$5:$H$19,0)),INDEX('Grundrezepte'!$J$5:$J$19,MATCH(A452,'Grundrezepte'!$H$5:$H$19,0)),"")))</f>
        <v/>
      </c>
      <c r="E452" s="15" t="str">
        <f>IF(OR(A452="",NOT(ISNUMBER(B452)),NOT(ISNUMBER(D452))),"",ROUND(B452*D452,2))</f>
        <v/>
      </c>
      <c r="F452" s="10" t="str">
        <f>IF(A452="","",IF(OR(ISNUMBER(MATCH(A452,'Zutaten'!$A$5:$A$154,0)),ISNUMBER(MATCH(A452,'Grundrezepte'!$H$5:$H$19,0))),IF(NOT(ISNUMBER(D452)),"Preis fehlt",IF(NOT(ISNUMBER(B452)),"Menge fehlt",IF(ISNUMBER(MATCH(A452,'Zutaten'!$A$5:$A$154,0)),"",IF(INDEX('Grundrezepte'!$K$5:$K$19,MATCH(A452,'Grundrezepte'!$H$5:$H$19,0))&gt;0,"Grundrezept unvollständig","")))),"nicht gefunden"))</f>
        <v/>
      </c>
      <c r="L452">
        <f>IF(F452="",0,1)</f>
        <v>0</v>
      </c>
    </row>
    <row r="453" spans="1:12" x14ac:dyDescent="0.25">
      <c r="A453" s="5"/>
      <c r="B453" s="12"/>
      <c r="C453" t="str">
        <f>IF(A453="","",IF(ISNUMBER(MATCH(A453,'Zutaten'!$A$5:$A$154,0)),INDEX('Zutaten'!$B$5:$B$154,MATCH(A453,'Zutaten'!$A$5:$A$154,0)),IF(ISNUMBER(MATCH(A453,'Grundrezepte'!$H$5:$H$19,0)),INDEX('Grundrezepte'!$I$5:$I$19,MATCH(A453,'Grundrezepte'!$H$5:$H$19,0)),"")))</f>
        <v/>
      </c>
      <c r="D453" s="13" t="str">
        <f>IF(A453="","",IF(ISNUMBER(MATCH(A453,'Zutaten'!$A$5:$A$154,0)),INDEX('Zutaten'!$G$5:$G$154,MATCH(A453,'Zutaten'!$A$5:$A$154,0)),IF(ISNUMBER(MATCH(A453,'Grundrezepte'!$H$5:$H$19,0)),INDEX('Grundrezepte'!$J$5:$J$19,MATCH(A453,'Grundrezepte'!$H$5:$H$19,0)),"")))</f>
        <v/>
      </c>
      <c r="E453" s="15" t="str">
        <f>IF(OR(A453="",NOT(ISNUMBER(B453)),NOT(ISNUMBER(D453))),"",ROUND(B453*D453,2))</f>
        <v/>
      </c>
      <c r="F453" s="10" t="str">
        <f>IF(A453="","",IF(OR(ISNUMBER(MATCH(A453,'Zutaten'!$A$5:$A$154,0)),ISNUMBER(MATCH(A453,'Grundrezepte'!$H$5:$H$19,0))),IF(NOT(ISNUMBER(D453)),"Preis fehlt",IF(NOT(ISNUMBER(B453)),"Menge fehlt",IF(ISNUMBER(MATCH(A453,'Zutaten'!$A$5:$A$154,0)),"",IF(INDEX('Grundrezepte'!$K$5:$K$19,MATCH(A453,'Grundrezepte'!$H$5:$H$19,0))&gt;0,"Grundrezept unvollständig","")))),"nicht gefunden"))</f>
        <v/>
      </c>
      <c r="L453">
        <f>IF(F453="",0,1)</f>
        <v>0</v>
      </c>
    </row>
    <row r="454" spans="1:12" x14ac:dyDescent="0.25">
      <c r="A454" s="5"/>
      <c r="B454" s="12"/>
      <c r="C454" t="str">
        <f>IF(A454="","",IF(ISNUMBER(MATCH(A454,'Zutaten'!$A$5:$A$154,0)),INDEX('Zutaten'!$B$5:$B$154,MATCH(A454,'Zutaten'!$A$5:$A$154,0)),IF(ISNUMBER(MATCH(A454,'Grundrezepte'!$H$5:$H$19,0)),INDEX('Grundrezepte'!$I$5:$I$19,MATCH(A454,'Grundrezepte'!$H$5:$H$19,0)),"")))</f>
        <v/>
      </c>
      <c r="D454" s="13" t="str">
        <f>IF(A454="","",IF(ISNUMBER(MATCH(A454,'Zutaten'!$A$5:$A$154,0)),INDEX('Zutaten'!$G$5:$G$154,MATCH(A454,'Zutaten'!$A$5:$A$154,0)),IF(ISNUMBER(MATCH(A454,'Grundrezepte'!$H$5:$H$19,0)),INDEX('Grundrezepte'!$J$5:$J$19,MATCH(A454,'Grundrezepte'!$H$5:$H$19,0)),"")))</f>
        <v/>
      </c>
      <c r="E454" s="15" t="str">
        <f>IF(OR(A454="",NOT(ISNUMBER(B454)),NOT(ISNUMBER(D454))),"",ROUND(B454*D454,2))</f>
        <v/>
      </c>
      <c r="F454" s="10" t="str">
        <f>IF(A454="","",IF(OR(ISNUMBER(MATCH(A454,'Zutaten'!$A$5:$A$154,0)),ISNUMBER(MATCH(A454,'Grundrezepte'!$H$5:$H$19,0))),IF(NOT(ISNUMBER(D454)),"Preis fehlt",IF(NOT(ISNUMBER(B454)),"Menge fehlt",IF(ISNUMBER(MATCH(A454,'Zutaten'!$A$5:$A$154,0)),"",IF(INDEX('Grundrezepte'!$K$5:$K$19,MATCH(A454,'Grundrezepte'!$H$5:$H$19,0))&gt;0,"Grundrezept unvollständig","")))),"nicht gefunden"))</f>
        <v/>
      </c>
      <c r="L454">
        <f>IF(F454="",0,1)</f>
        <v>0</v>
      </c>
    </row>
    <row r="455" spans="1:12" x14ac:dyDescent="0.25">
      <c r="A455" s="5"/>
      <c r="B455" s="12"/>
      <c r="C455" t="str">
        <f>IF(A455="","",IF(ISNUMBER(MATCH(A455,'Zutaten'!$A$5:$A$154,0)),INDEX('Zutaten'!$B$5:$B$154,MATCH(A455,'Zutaten'!$A$5:$A$154,0)),IF(ISNUMBER(MATCH(A455,'Grundrezepte'!$H$5:$H$19,0)),INDEX('Grundrezepte'!$I$5:$I$19,MATCH(A455,'Grundrezepte'!$H$5:$H$19,0)),"")))</f>
        <v/>
      </c>
      <c r="D455" s="13" t="str">
        <f>IF(A455="","",IF(ISNUMBER(MATCH(A455,'Zutaten'!$A$5:$A$154,0)),INDEX('Zutaten'!$G$5:$G$154,MATCH(A455,'Zutaten'!$A$5:$A$154,0)),IF(ISNUMBER(MATCH(A455,'Grundrezepte'!$H$5:$H$19,0)),INDEX('Grundrezepte'!$J$5:$J$19,MATCH(A455,'Grundrezepte'!$H$5:$H$19,0)),"")))</f>
        <v/>
      </c>
      <c r="E455" s="15" t="str">
        <f>IF(OR(A455="",NOT(ISNUMBER(B455)),NOT(ISNUMBER(D455))),"",ROUND(B455*D455,2))</f>
        <v/>
      </c>
      <c r="F455" s="10" t="str">
        <f>IF(A455="","",IF(OR(ISNUMBER(MATCH(A455,'Zutaten'!$A$5:$A$154,0)),ISNUMBER(MATCH(A455,'Grundrezepte'!$H$5:$H$19,0))),IF(NOT(ISNUMBER(D455)),"Preis fehlt",IF(NOT(ISNUMBER(B455)),"Menge fehlt",IF(ISNUMBER(MATCH(A455,'Zutaten'!$A$5:$A$154,0)),"",IF(INDEX('Grundrezepte'!$K$5:$K$19,MATCH(A455,'Grundrezepte'!$H$5:$H$19,0))&gt;0,"Grundrezept unvollständig","")))),"nicht gefunden"))</f>
        <v/>
      </c>
      <c r="L455">
        <f>IF(F455="",0,1)</f>
        <v>0</v>
      </c>
    </row>
    <row r="456" spans="1:12" x14ac:dyDescent="0.25">
      <c r="A456" s="5"/>
      <c r="B456" s="12"/>
      <c r="C456" t="str">
        <f>IF(A456="","",IF(ISNUMBER(MATCH(A456,'Zutaten'!$A$5:$A$154,0)),INDEX('Zutaten'!$B$5:$B$154,MATCH(A456,'Zutaten'!$A$5:$A$154,0)),IF(ISNUMBER(MATCH(A456,'Grundrezepte'!$H$5:$H$19,0)),INDEX('Grundrezepte'!$I$5:$I$19,MATCH(A456,'Grundrezepte'!$H$5:$H$19,0)),"")))</f>
        <v/>
      </c>
      <c r="D456" s="13" t="str">
        <f>IF(A456="","",IF(ISNUMBER(MATCH(A456,'Zutaten'!$A$5:$A$154,0)),INDEX('Zutaten'!$G$5:$G$154,MATCH(A456,'Zutaten'!$A$5:$A$154,0)),IF(ISNUMBER(MATCH(A456,'Grundrezepte'!$H$5:$H$19,0)),INDEX('Grundrezepte'!$J$5:$J$19,MATCH(A456,'Grundrezepte'!$H$5:$H$19,0)),"")))</f>
        <v/>
      </c>
      <c r="E456" s="15" t="str">
        <f>IF(OR(A456="",NOT(ISNUMBER(B456)),NOT(ISNUMBER(D456))),"",ROUND(B456*D456,2))</f>
        <v/>
      </c>
      <c r="F456" s="10" t="str">
        <f>IF(A456="","",IF(OR(ISNUMBER(MATCH(A456,'Zutaten'!$A$5:$A$154,0)),ISNUMBER(MATCH(A456,'Grundrezepte'!$H$5:$H$19,0))),IF(NOT(ISNUMBER(D456)),"Preis fehlt",IF(NOT(ISNUMBER(B456)),"Menge fehlt",IF(ISNUMBER(MATCH(A456,'Zutaten'!$A$5:$A$154,0)),"",IF(INDEX('Grundrezepte'!$K$5:$K$19,MATCH(A456,'Grundrezepte'!$H$5:$H$19,0))&gt;0,"Grundrezept unvollständig","")))),"nicht gefunden"))</f>
        <v/>
      </c>
      <c r="L456">
        <f>IF(F456="",0,1)</f>
        <v>0</v>
      </c>
    </row>
    <row r="457" spans="1:12" x14ac:dyDescent="0.25">
      <c r="A457" s="5"/>
      <c r="B457" s="12"/>
      <c r="C457" t="str">
        <f>IF(A457="","",IF(ISNUMBER(MATCH(A457,'Zutaten'!$A$5:$A$154,0)),INDEX('Zutaten'!$B$5:$B$154,MATCH(A457,'Zutaten'!$A$5:$A$154,0)),IF(ISNUMBER(MATCH(A457,'Grundrezepte'!$H$5:$H$19,0)),INDEX('Grundrezepte'!$I$5:$I$19,MATCH(A457,'Grundrezepte'!$H$5:$H$19,0)),"")))</f>
        <v/>
      </c>
      <c r="D457" s="13" t="str">
        <f>IF(A457="","",IF(ISNUMBER(MATCH(A457,'Zutaten'!$A$5:$A$154,0)),INDEX('Zutaten'!$G$5:$G$154,MATCH(A457,'Zutaten'!$A$5:$A$154,0)),IF(ISNUMBER(MATCH(A457,'Grundrezepte'!$H$5:$H$19,0)),INDEX('Grundrezepte'!$J$5:$J$19,MATCH(A457,'Grundrezepte'!$H$5:$H$19,0)),"")))</f>
        <v/>
      </c>
      <c r="E457" s="15" t="str">
        <f>IF(OR(A457="",NOT(ISNUMBER(B457)),NOT(ISNUMBER(D457))),"",ROUND(B457*D457,2))</f>
        <v/>
      </c>
      <c r="F457" s="10" t="str">
        <f>IF(A457="","",IF(OR(ISNUMBER(MATCH(A457,'Zutaten'!$A$5:$A$154,0)),ISNUMBER(MATCH(A457,'Grundrezepte'!$H$5:$H$19,0))),IF(NOT(ISNUMBER(D457)),"Preis fehlt",IF(NOT(ISNUMBER(B457)),"Menge fehlt",IF(ISNUMBER(MATCH(A457,'Zutaten'!$A$5:$A$154,0)),"",IF(INDEX('Grundrezepte'!$K$5:$K$19,MATCH(A457,'Grundrezepte'!$H$5:$H$19,0))&gt;0,"Grundrezept unvollständig","")))),"nicht gefunden"))</f>
        <v/>
      </c>
      <c r="L457">
        <f>IF(F457="",0,1)</f>
        <v>0</v>
      </c>
    </row>
    <row r="458" spans="1:12" x14ac:dyDescent="0.25">
      <c r="A458" s="5"/>
      <c r="B458" s="12"/>
      <c r="C458" t="str">
        <f>IF(A458="","",IF(ISNUMBER(MATCH(A458,'Zutaten'!$A$5:$A$154,0)),INDEX('Zutaten'!$B$5:$B$154,MATCH(A458,'Zutaten'!$A$5:$A$154,0)),IF(ISNUMBER(MATCH(A458,'Grundrezepte'!$H$5:$H$19,0)),INDEX('Grundrezepte'!$I$5:$I$19,MATCH(A458,'Grundrezepte'!$H$5:$H$19,0)),"")))</f>
        <v/>
      </c>
      <c r="D458" s="13" t="str">
        <f>IF(A458="","",IF(ISNUMBER(MATCH(A458,'Zutaten'!$A$5:$A$154,0)),INDEX('Zutaten'!$G$5:$G$154,MATCH(A458,'Zutaten'!$A$5:$A$154,0)),IF(ISNUMBER(MATCH(A458,'Grundrezepte'!$H$5:$H$19,0)),INDEX('Grundrezepte'!$J$5:$J$19,MATCH(A458,'Grundrezepte'!$H$5:$H$19,0)),"")))</f>
        <v/>
      </c>
      <c r="E458" s="15" t="str">
        <f>IF(OR(A458="",NOT(ISNUMBER(B458)),NOT(ISNUMBER(D458))),"",ROUND(B458*D458,2))</f>
        <v/>
      </c>
      <c r="F458" s="10" t="str">
        <f>IF(A458="","",IF(OR(ISNUMBER(MATCH(A458,'Zutaten'!$A$5:$A$154,0)),ISNUMBER(MATCH(A458,'Grundrezepte'!$H$5:$H$19,0))),IF(NOT(ISNUMBER(D458)),"Preis fehlt",IF(NOT(ISNUMBER(B458)),"Menge fehlt",IF(ISNUMBER(MATCH(A458,'Zutaten'!$A$5:$A$154,0)),"",IF(INDEX('Grundrezepte'!$K$5:$K$19,MATCH(A458,'Grundrezepte'!$H$5:$H$19,0))&gt;0,"Grundrezept unvollständig","")))),"nicht gefunden"))</f>
        <v/>
      </c>
      <c r="L458">
        <f>IF(F458="",0,1)</f>
        <v>0</v>
      </c>
    </row>
    <row r="459" spans="1:12" x14ac:dyDescent="0.25">
      <c r="A459" s="5"/>
      <c r="B459" s="12"/>
      <c r="C459" t="str">
        <f>IF(A459="","",IF(ISNUMBER(MATCH(A459,'Zutaten'!$A$5:$A$154,0)),INDEX('Zutaten'!$B$5:$B$154,MATCH(A459,'Zutaten'!$A$5:$A$154,0)),IF(ISNUMBER(MATCH(A459,'Grundrezepte'!$H$5:$H$19,0)),INDEX('Grundrezepte'!$I$5:$I$19,MATCH(A459,'Grundrezepte'!$H$5:$H$19,0)),"")))</f>
        <v/>
      </c>
      <c r="D459" s="13" t="str">
        <f>IF(A459="","",IF(ISNUMBER(MATCH(A459,'Zutaten'!$A$5:$A$154,0)),INDEX('Zutaten'!$G$5:$G$154,MATCH(A459,'Zutaten'!$A$5:$A$154,0)),IF(ISNUMBER(MATCH(A459,'Grundrezepte'!$H$5:$H$19,0)),INDEX('Grundrezepte'!$J$5:$J$19,MATCH(A459,'Grundrezepte'!$H$5:$H$19,0)),"")))</f>
        <v/>
      </c>
      <c r="E459" s="15" t="str">
        <f>IF(OR(A459="",NOT(ISNUMBER(B459)),NOT(ISNUMBER(D459))),"",ROUND(B459*D459,2))</f>
        <v/>
      </c>
      <c r="F459" s="10" t="str">
        <f>IF(A459="","",IF(OR(ISNUMBER(MATCH(A459,'Zutaten'!$A$5:$A$154,0)),ISNUMBER(MATCH(A459,'Grundrezepte'!$H$5:$H$19,0))),IF(NOT(ISNUMBER(D459)),"Preis fehlt",IF(NOT(ISNUMBER(B459)),"Menge fehlt",IF(ISNUMBER(MATCH(A459,'Zutaten'!$A$5:$A$154,0)),"",IF(INDEX('Grundrezepte'!$K$5:$K$19,MATCH(A459,'Grundrezepte'!$H$5:$H$19,0))&gt;0,"Grundrezept unvollständig","")))),"nicht gefunden"))</f>
        <v/>
      </c>
      <c r="L459">
        <f>IF(F459="",0,1)</f>
        <v>0</v>
      </c>
    </row>
    <row r="460" spans="1:12" x14ac:dyDescent="0.25">
      <c r="A460" s="5"/>
      <c r="B460" s="12"/>
      <c r="C460" t="str">
        <f>IF(A460="","",IF(ISNUMBER(MATCH(A460,'Zutaten'!$A$5:$A$154,0)),INDEX('Zutaten'!$B$5:$B$154,MATCH(A460,'Zutaten'!$A$5:$A$154,0)),IF(ISNUMBER(MATCH(A460,'Grundrezepte'!$H$5:$H$19,0)),INDEX('Grundrezepte'!$I$5:$I$19,MATCH(A460,'Grundrezepte'!$H$5:$H$19,0)),"")))</f>
        <v/>
      </c>
      <c r="D460" s="13" t="str">
        <f>IF(A460="","",IF(ISNUMBER(MATCH(A460,'Zutaten'!$A$5:$A$154,0)),INDEX('Zutaten'!$G$5:$G$154,MATCH(A460,'Zutaten'!$A$5:$A$154,0)),IF(ISNUMBER(MATCH(A460,'Grundrezepte'!$H$5:$H$19,0)),INDEX('Grundrezepte'!$J$5:$J$19,MATCH(A460,'Grundrezepte'!$H$5:$H$19,0)),"")))</f>
        <v/>
      </c>
      <c r="E460" s="15" t="str">
        <f>IF(OR(A460="",NOT(ISNUMBER(B460)),NOT(ISNUMBER(D460))),"",ROUND(B460*D460,2))</f>
        <v/>
      </c>
      <c r="F460" s="10" t="str">
        <f>IF(A460="","",IF(OR(ISNUMBER(MATCH(A460,'Zutaten'!$A$5:$A$154,0)),ISNUMBER(MATCH(A460,'Grundrezepte'!$H$5:$H$19,0))),IF(NOT(ISNUMBER(D460)),"Preis fehlt",IF(NOT(ISNUMBER(B460)),"Menge fehlt",IF(ISNUMBER(MATCH(A460,'Zutaten'!$A$5:$A$154,0)),"",IF(INDEX('Grundrezepte'!$K$5:$K$19,MATCH(A460,'Grundrezepte'!$H$5:$H$19,0))&gt;0,"Grundrezept unvollständig","")))),"nicht gefunden"))</f>
        <v/>
      </c>
      <c r="L460">
        <f>IF(F460="",0,1)</f>
        <v>0</v>
      </c>
    </row>
    <row r="461" spans="1:12" x14ac:dyDescent="0.25">
      <c r="A461" s="5"/>
      <c r="B461" s="12"/>
      <c r="C461" t="str">
        <f>IF(A461="","",IF(ISNUMBER(MATCH(A461,'Zutaten'!$A$5:$A$154,0)),INDEX('Zutaten'!$B$5:$B$154,MATCH(A461,'Zutaten'!$A$5:$A$154,0)),IF(ISNUMBER(MATCH(A461,'Grundrezepte'!$H$5:$H$19,0)),INDEX('Grundrezepte'!$I$5:$I$19,MATCH(A461,'Grundrezepte'!$H$5:$H$19,0)),"")))</f>
        <v/>
      </c>
      <c r="D461" s="13" t="str">
        <f>IF(A461="","",IF(ISNUMBER(MATCH(A461,'Zutaten'!$A$5:$A$154,0)),INDEX('Zutaten'!$G$5:$G$154,MATCH(A461,'Zutaten'!$A$5:$A$154,0)),IF(ISNUMBER(MATCH(A461,'Grundrezepte'!$H$5:$H$19,0)),INDEX('Grundrezepte'!$J$5:$J$19,MATCH(A461,'Grundrezepte'!$H$5:$H$19,0)),"")))</f>
        <v/>
      </c>
      <c r="E461" s="15" t="str">
        <f>IF(OR(A461="",NOT(ISNUMBER(B461)),NOT(ISNUMBER(D461))),"",ROUND(B461*D461,2))</f>
        <v/>
      </c>
      <c r="F461" s="10" t="str">
        <f>IF(A461="","",IF(OR(ISNUMBER(MATCH(A461,'Zutaten'!$A$5:$A$154,0)),ISNUMBER(MATCH(A461,'Grundrezepte'!$H$5:$H$19,0))),IF(NOT(ISNUMBER(D461)),"Preis fehlt",IF(NOT(ISNUMBER(B461)),"Menge fehlt",IF(ISNUMBER(MATCH(A461,'Zutaten'!$A$5:$A$154,0)),"",IF(INDEX('Grundrezepte'!$K$5:$K$19,MATCH(A461,'Grundrezepte'!$H$5:$H$19,0))&gt;0,"Grundrezept unvollständig","")))),"nicht gefunden"))</f>
        <v/>
      </c>
      <c r="L461">
        <f>IF(F461="",0,1)</f>
        <v>0</v>
      </c>
    </row>
    <row r="462" spans="1:5" x14ac:dyDescent="0.25">
      <c r="A462" s="16" t="s">
        <v>47</v>
      </c>
      <c r="E462" s="9" t="str">
        <f>IF(A445="","",ROUND(SUM(E447:E461),2))</f>
        <v/>
      </c>
    </row>
    <row r="463" spans="1:5" x14ac:dyDescent="0.25">
      <c r="A463" s="16" t="s">
        <v>50</v>
      </c>
      <c r="E463" s="9" t="str">
        <f>IF(OR(A445="",NOT(ISNUMBER(C445))),"",IF(C445&lt;=0,"",ROUND(E462/C445,2)))</f>
        <v/>
      </c>
    </row>
    <row r="465" spans="1:5" x14ac:dyDescent="0.25">
      <c r="A465" s="11"/>
      <c r="B465" s="2" t="s">
        <v>52</v>
      </c>
      <c r="C465" s="5"/>
      <c r="D465" s="2" t="str">
        <f>IF(C465=1,"Portion","Portionen")</f>
        <v>Portionen</v>
      </c>
      <c r="E465" s="10" t="str">
        <f>IF(A465="","",IF(COUNTIF($H$5:$H$34,A465)&gt;1,"Name doppelt, nur der erste zählt",IF(NOT(ISNUMBER(C465)),"«ergibt … Portionen» fehlt",IF(C465&lt;=0,"«ergibt … Portionen» fehlt",IF(SUM(L467:L481)&gt;0,"Zeilen mit Hinweis prüfen","")))))</f>
        <v/>
      </c>
    </row>
    <row r="466" spans="1:6" x14ac:dyDescent="0.25">
      <c r="A466" s="4" t="s">
        <v>43</v>
      </c>
      <c r="B466" s="4" t="s">
        <v>44</v>
      </c>
      <c r="C466" s="4" t="s">
        <v>18</v>
      </c>
      <c r="D466" s="4" t="s">
        <v>45</v>
      </c>
      <c r="E466" s="4" t="s">
        <v>46</v>
      </c>
      <c r="F466" s="4" t="s">
        <v>24</v>
      </c>
    </row>
    <row r="467" spans="1:12" x14ac:dyDescent="0.25">
      <c r="A467" s="5"/>
      <c r="B467" s="12"/>
      <c r="C467" t="str">
        <f>IF(A467="","",IF(ISNUMBER(MATCH(A467,'Zutaten'!$A$5:$A$154,0)),INDEX('Zutaten'!$B$5:$B$154,MATCH(A467,'Zutaten'!$A$5:$A$154,0)),IF(ISNUMBER(MATCH(A467,'Grundrezepte'!$H$5:$H$19,0)),INDEX('Grundrezepte'!$I$5:$I$19,MATCH(A467,'Grundrezepte'!$H$5:$H$19,0)),"")))</f>
        <v/>
      </c>
      <c r="D467" s="13" t="str">
        <f>IF(A467="","",IF(ISNUMBER(MATCH(A467,'Zutaten'!$A$5:$A$154,0)),INDEX('Zutaten'!$G$5:$G$154,MATCH(A467,'Zutaten'!$A$5:$A$154,0)),IF(ISNUMBER(MATCH(A467,'Grundrezepte'!$H$5:$H$19,0)),INDEX('Grundrezepte'!$J$5:$J$19,MATCH(A467,'Grundrezepte'!$H$5:$H$19,0)),"")))</f>
        <v/>
      </c>
      <c r="E467" s="15" t="str">
        <f>IF(OR(A467="",NOT(ISNUMBER(B467)),NOT(ISNUMBER(D467))),"",ROUND(B467*D467,2))</f>
        <v/>
      </c>
      <c r="F467" s="10" t="str">
        <f>IF(A467="","",IF(OR(ISNUMBER(MATCH(A467,'Zutaten'!$A$5:$A$154,0)),ISNUMBER(MATCH(A467,'Grundrezepte'!$H$5:$H$19,0))),IF(NOT(ISNUMBER(D467)),"Preis fehlt",IF(NOT(ISNUMBER(B467)),"Menge fehlt",IF(ISNUMBER(MATCH(A467,'Zutaten'!$A$5:$A$154,0)),"",IF(INDEX('Grundrezepte'!$K$5:$K$19,MATCH(A467,'Grundrezepte'!$H$5:$H$19,0))&gt;0,"Grundrezept unvollständig","")))),"nicht gefunden"))</f>
        <v/>
      </c>
      <c r="L467">
        <f>IF(F467="",0,1)</f>
        <v>0</v>
      </c>
    </row>
    <row r="468" spans="1:12" x14ac:dyDescent="0.25">
      <c r="A468" s="5"/>
      <c r="B468" s="12"/>
      <c r="C468" t="str">
        <f>IF(A468="","",IF(ISNUMBER(MATCH(A468,'Zutaten'!$A$5:$A$154,0)),INDEX('Zutaten'!$B$5:$B$154,MATCH(A468,'Zutaten'!$A$5:$A$154,0)),IF(ISNUMBER(MATCH(A468,'Grundrezepte'!$H$5:$H$19,0)),INDEX('Grundrezepte'!$I$5:$I$19,MATCH(A468,'Grundrezepte'!$H$5:$H$19,0)),"")))</f>
        <v/>
      </c>
      <c r="D468" s="13" t="str">
        <f>IF(A468="","",IF(ISNUMBER(MATCH(A468,'Zutaten'!$A$5:$A$154,0)),INDEX('Zutaten'!$G$5:$G$154,MATCH(A468,'Zutaten'!$A$5:$A$154,0)),IF(ISNUMBER(MATCH(A468,'Grundrezepte'!$H$5:$H$19,0)),INDEX('Grundrezepte'!$J$5:$J$19,MATCH(A468,'Grundrezepte'!$H$5:$H$19,0)),"")))</f>
        <v/>
      </c>
      <c r="E468" s="15" t="str">
        <f>IF(OR(A468="",NOT(ISNUMBER(B468)),NOT(ISNUMBER(D468))),"",ROUND(B468*D468,2))</f>
        <v/>
      </c>
      <c r="F468" s="10" t="str">
        <f>IF(A468="","",IF(OR(ISNUMBER(MATCH(A468,'Zutaten'!$A$5:$A$154,0)),ISNUMBER(MATCH(A468,'Grundrezepte'!$H$5:$H$19,0))),IF(NOT(ISNUMBER(D468)),"Preis fehlt",IF(NOT(ISNUMBER(B468)),"Menge fehlt",IF(ISNUMBER(MATCH(A468,'Zutaten'!$A$5:$A$154,0)),"",IF(INDEX('Grundrezepte'!$K$5:$K$19,MATCH(A468,'Grundrezepte'!$H$5:$H$19,0))&gt;0,"Grundrezept unvollständig","")))),"nicht gefunden"))</f>
        <v/>
      </c>
      <c r="L468">
        <f>IF(F468="",0,1)</f>
        <v>0</v>
      </c>
    </row>
    <row r="469" spans="1:12" x14ac:dyDescent="0.25">
      <c r="A469" s="5"/>
      <c r="B469" s="12"/>
      <c r="C469" t="str">
        <f>IF(A469="","",IF(ISNUMBER(MATCH(A469,'Zutaten'!$A$5:$A$154,0)),INDEX('Zutaten'!$B$5:$B$154,MATCH(A469,'Zutaten'!$A$5:$A$154,0)),IF(ISNUMBER(MATCH(A469,'Grundrezepte'!$H$5:$H$19,0)),INDEX('Grundrezepte'!$I$5:$I$19,MATCH(A469,'Grundrezepte'!$H$5:$H$19,0)),"")))</f>
        <v/>
      </c>
      <c r="D469" s="13" t="str">
        <f>IF(A469="","",IF(ISNUMBER(MATCH(A469,'Zutaten'!$A$5:$A$154,0)),INDEX('Zutaten'!$G$5:$G$154,MATCH(A469,'Zutaten'!$A$5:$A$154,0)),IF(ISNUMBER(MATCH(A469,'Grundrezepte'!$H$5:$H$19,0)),INDEX('Grundrezepte'!$J$5:$J$19,MATCH(A469,'Grundrezepte'!$H$5:$H$19,0)),"")))</f>
        <v/>
      </c>
      <c r="E469" s="15" t="str">
        <f>IF(OR(A469="",NOT(ISNUMBER(B469)),NOT(ISNUMBER(D469))),"",ROUND(B469*D469,2))</f>
        <v/>
      </c>
      <c r="F469" s="10" t="str">
        <f>IF(A469="","",IF(OR(ISNUMBER(MATCH(A469,'Zutaten'!$A$5:$A$154,0)),ISNUMBER(MATCH(A469,'Grundrezepte'!$H$5:$H$19,0))),IF(NOT(ISNUMBER(D469)),"Preis fehlt",IF(NOT(ISNUMBER(B469)),"Menge fehlt",IF(ISNUMBER(MATCH(A469,'Zutaten'!$A$5:$A$154,0)),"",IF(INDEX('Grundrezepte'!$K$5:$K$19,MATCH(A469,'Grundrezepte'!$H$5:$H$19,0))&gt;0,"Grundrezept unvollständig","")))),"nicht gefunden"))</f>
        <v/>
      </c>
      <c r="L469">
        <f>IF(F469="",0,1)</f>
        <v>0</v>
      </c>
    </row>
    <row r="470" spans="1:12" x14ac:dyDescent="0.25">
      <c r="A470" s="5"/>
      <c r="B470" s="12"/>
      <c r="C470" t="str">
        <f>IF(A470="","",IF(ISNUMBER(MATCH(A470,'Zutaten'!$A$5:$A$154,0)),INDEX('Zutaten'!$B$5:$B$154,MATCH(A470,'Zutaten'!$A$5:$A$154,0)),IF(ISNUMBER(MATCH(A470,'Grundrezepte'!$H$5:$H$19,0)),INDEX('Grundrezepte'!$I$5:$I$19,MATCH(A470,'Grundrezepte'!$H$5:$H$19,0)),"")))</f>
        <v/>
      </c>
      <c r="D470" s="13" t="str">
        <f>IF(A470="","",IF(ISNUMBER(MATCH(A470,'Zutaten'!$A$5:$A$154,0)),INDEX('Zutaten'!$G$5:$G$154,MATCH(A470,'Zutaten'!$A$5:$A$154,0)),IF(ISNUMBER(MATCH(A470,'Grundrezepte'!$H$5:$H$19,0)),INDEX('Grundrezepte'!$J$5:$J$19,MATCH(A470,'Grundrezepte'!$H$5:$H$19,0)),"")))</f>
        <v/>
      </c>
      <c r="E470" s="15" t="str">
        <f>IF(OR(A470="",NOT(ISNUMBER(B470)),NOT(ISNUMBER(D470))),"",ROUND(B470*D470,2))</f>
        <v/>
      </c>
      <c r="F470" s="10" t="str">
        <f>IF(A470="","",IF(OR(ISNUMBER(MATCH(A470,'Zutaten'!$A$5:$A$154,0)),ISNUMBER(MATCH(A470,'Grundrezepte'!$H$5:$H$19,0))),IF(NOT(ISNUMBER(D470)),"Preis fehlt",IF(NOT(ISNUMBER(B470)),"Menge fehlt",IF(ISNUMBER(MATCH(A470,'Zutaten'!$A$5:$A$154,0)),"",IF(INDEX('Grundrezepte'!$K$5:$K$19,MATCH(A470,'Grundrezepte'!$H$5:$H$19,0))&gt;0,"Grundrezept unvollständig","")))),"nicht gefunden"))</f>
        <v/>
      </c>
      <c r="L470">
        <f>IF(F470="",0,1)</f>
        <v>0</v>
      </c>
    </row>
    <row r="471" spans="1:12" x14ac:dyDescent="0.25">
      <c r="A471" s="5"/>
      <c r="B471" s="12"/>
      <c r="C471" t="str">
        <f>IF(A471="","",IF(ISNUMBER(MATCH(A471,'Zutaten'!$A$5:$A$154,0)),INDEX('Zutaten'!$B$5:$B$154,MATCH(A471,'Zutaten'!$A$5:$A$154,0)),IF(ISNUMBER(MATCH(A471,'Grundrezepte'!$H$5:$H$19,0)),INDEX('Grundrezepte'!$I$5:$I$19,MATCH(A471,'Grundrezepte'!$H$5:$H$19,0)),"")))</f>
        <v/>
      </c>
      <c r="D471" s="13" t="str">
        <f>IF(A471="","",IF(ISNUMBER(MATCH(A471,'Zutaten'!$A$5:$A$154,0)),INDEX('Zutaten'!$G$5:$G$154,MATCH(A471,'Zutaten'!$A$5:$A$154,0)),IF(ISNUMBER(MATCH(A471,'Grundrezepte'!$H$5:$H$19,0)),INDEX('Grundrezepte'!$J$5:$J$19,MATCH(A471,'Grundrezepte'!$H$5:$H$19,0)),"")))</f>
        <v/>
      </c>
      <c r="E471" s="15" t="str">
        <f>IF(OR(A471="",NOT(ISNUMBER(B471)),NOT(ISNUMBER(D471))),"",ROUND(B471*D471,2))</f>
        <v/>
      </c>
      <c r="F471" s="10" t="str">
        <f>IF(A471="","",IF(OR(ISNUMBER(MATCH(A471,'Zutaten'!$A$5:$A$154,0)),ISNUMBER(MATCH(A471,'Grundrezepte'!$H$5:$H$19,0))),IF(NOT(ISNUMBER(D471)),"Preis fehlt",IF(NOT(ISNUMBER(B471)),"Menge fehlt",IF(ISNUMBER(MATCH(A471,'Zutaten'!$A$5:$A$154,0)),"",IF(INDEX('Grundrezepte'!$K$5:$K$19,MATCH(A471,'Grundrezepte'!$H$5:$H$19,0))&gt;0,"Grundrezept unvollständig","")))),"nicht gefunden"))</f>
        <v/>
      </c>
      <c r="L471">
        <f>IF(F471="",0,1)</f>
        <v>0</v>
      </c>
    </row>
    <row r="472" spans="1:12" x14ac:dyDescent="0.25">
      <c r="A472" s="5"/>
      <c r="B472" s="12"/>
      <c r="C472" t="str">
        <f>IF(A472="","",IF(ISNUMBER(MATCH(A472,'Zutaten'!$A$5:$A$154,0)),INDEX('Zutaten'!$B$5:$B$154,MATCH(A472,'Zutaten'!$A$5:$A$154,0)),IF(ISNUMBER(MATCH(A472,'Grundrezepte'!$H$5:$H$19,0)),INDEX('Grundrezepte'!$I$5:$I$19,MATCH(A472,'Grundrezepte'!$H$5:$H$19,0)),"")))</f>
        <v/>
      </c>
      <c r="D472" s="13" t="str">
        <f>IF(A472="","",IF(ISNUMBER(MATCH(A472,'Zutaten'!$A$5:$A$154,0)),INDEX('Zutaten'!$G$5:$G$154,MATCH(A472,'Zutaten'!$A$5:$A$154,0)),IF(ISNUMBER(MATCH(A472,'Grundrezepte'!$H$5:$H$19,0)),INDEX('Grundrezepte'!$J$5:$J$19,MATCH(A472,'Grundrezepte'!$H$5:$H$19,0)),"")))</f>
        <v/>
      </c>
      <c r="E472" s="15" t="str">
        <f>IF(OR(A472="",NOT(ISNUMBER(B472)),NOT(ISNUMBER(D472))),"",ROUND(B472*D472,2))</f>
        <v/>
      </c>
      <c r="F472" s="10" t="str">
        <f>IF(A472="","",IF(OR(ISNUMBER(MATCH(A472,'Zutaten'!$A$5:$A$154,0)),ISNUMBER(MATCH(A472,'Grundrezepte'!$H$5:$H$19,0))),IF(NOT(ISNUMBER(D472)),"Preis fehlt",IF(NOT(ISNUMBER(B472)),"Menge fehlt",IF(ISNUMBER(MATCH(A472,'Zutaten'!$A$5:$A$154,0)),"",IF(INDEX('Grundrezepte'!$K$5:$K$19,MATCH(A472,'Grundrezepte'!$H$5:$H$19,0))&gt;0,"Grundrezept unvollständig","")))),"nicht gefunden"))</f>
        <v/>
      </c>
      <c r="L472">
        <f>IF(F472="",0,1)</f>
        <v>0</v>
      </c>
    </row>
    <row r="473" spans="1:12" x14ac:dyDescent="0.25">
      <c r="A473" s="5"/>
      <c r="B473" s="12"/>
      <c r="C473" t="str">
        <f>IF(A473="","",IF(ISNUMBER(MATCH(A473,'Zutaten'!$A$5:$A$154,0)),INDEX('Zutaten'!$B$5:$B$154,MATCH(A473,'Zutaten'!$A$5:$A$154,0)),IF(ISNUMBER(MATCH(A473,'Grundrezepte'!$H$5:$H$19,0)),INDEX('Grundrezepte'!$I$5:$I$19,MATCH(A473,'Grundrezepte'!$H$5:$H$19,0)),"")))</f>
        <v/>
      </c>
      <c r="D473" s="13" t="str">
        <f>IF(A473="","",IF(ISNUMBER(MATCH(A473,'Zutaten'!$A$5:$A$154,0)),INDEX('Zutaten'!$G$5:$G$154,MATCH(A473,'Zutaten'!$A$5:$A$154,0)),IF(ISNUMBER(MATCH(A473,'Grundrezepte'!$H$5:$H$19,0)),INDEX('Grundrezepte'!$J$5:$J$19,MATCH(A473,'Grundrezepte'!$H$5:$H$19,0)),"")))</f>
        <v/>
      </c>
      <c r="E473" s="15" t="str">
        <f>IF(OR(A473="",NOT(ISNUMBER(B473)),NOT(ISNUMBER(D473))),"",ROUND(B473*D473,2))</f>
        <v/>
      </c>
      <c r="F473" s="10" t="str">
        <f>IF(A473="","",IF(OR(ISNUMBER(MATCH(A473,'Zutaten'!$A$5:$A$154,0)),ISNUMBER(MATCH(A473,'Grundrezepte'!$H$5:$H$19,0))),IF(NOT(ISNUMBER(D473)),"Preis fehlt",IF(NOT(ISNUMBER(B473)),"Menge fehlt",IF(ISNUMBER(MATCH(A473,'Zutaten'!$A$5:$A$154,0)),"",IF(INDEX('Grundrezepte'!$K$5:$K$19,MATCH(A473,'Grundrezepte'!$H$5:$H$19,0))&gt;0,"Grundrezept unvollständig","")))),"nicht gefunden"))</f>
        <v/>
      </c>
      <c r="L473">
        <f>IF(F473="",0,1)</f>
        <v>0</v>
      </c>
    </row>
    <row r="474" spans="1:12" x14ac:dyDescent="0.25">
      <c r="A474" s="5"/>
      <c r="B474" s="12"/>
      <c r="C474" t="str">
        <f>IF(A474="","",IF(ISNUMBER(MATCH(A474,'Zutaten'!$A$5:$A$154,0)),INDEX('Zutaten'!$B$5:$B$154,MATCH(A474,'Zutaten'!$A$5:$A$154,0)),IF(ISNUMBER(MATCH(A474,'Grundrezepte'!$H$5:$H$19,0)),INDEX('Grundrezepte'!$I$5:$I$19,MATCH(A474,'Grundrezepte'!$H$5:$H$19,0)),"")))</f>
        <v/>
      </c>
      <c r="D474" s="13" t="str">
        <f>IF(A474="","",IF(ISNUMBER(MATCH(A474,'Zutaten'!$A$5:$A$154,0)),INDEX('Zutaten'!$G$5:$G$154,MATCH(A474,'Zutaten'!$A$5:$A$154,0)),IF(ISNUMBER(MATCH(A474,'Grundrezepte'!$H$5:$H$19,0)),INDEX('Grundrezepte'!$J$5:$J$19,MATCH(A474,'Grundrezepte'!$H$5:$H$19,0)),"")))</f>
        <v/>
      </c>
      <c r="E474" s="15" t="str">
        <f>IF(OR(A474="",NOT(ISNUMBER(B474)),NOT(ISNUMBER(D474))),"",ROUND(B474*D474,2))</f>
        <v/>
      </c>
      <c r="F474" s="10" t="str">
        <f>IF(A474="","",IF(OR(ISNUMBER(MATCH(A474,'Zutaten'!$A$5:$A$154,0)),ISNUMBER(MATCH(A474,'Grundrezepte'!$H$5:$H$19,0))),IF(NOT(ISNUMBER(D474)),"Preis fehlt",IF(NOT(ISNUMBER(B474)),"Menge fehlt",IF(ISNUMBER(MATCH(A474,'Zutaten'!$A$5:$A$154,0)),"",IF(INDEX('Grundrezepte'!$K$5:$K$19,MATCH(A474,'Grundrezepte'!$H$5:$H$19,0))&gt;0,"Grundrezept unvollständig","")))),"nicht gefunden"))</f>
        <v/>
      </c>
      <c r="L474">
        <f>IF(F474="",0,1)</f>
        <v>0</v>
      </c>
    </row>
    <row r="475" spans="1:12" x14ac:dyDescent="0.25">
      <c r="A475" s="5"/>
      <c r="B475" s="12"/>
      <c r="C475" t="str">
        <f>IF(A475="","",IF(ISNUMBER(MATCH(A475,'Zutaten'!$A$5:$A$154,0)),INDEX('Zutaten'!$B$5:$B$154,MATCH(A475,'Zutaten'!$A$5:$A$154,0)),IF(ISNUMBER(MATCH(A475,'Grundrezepte'!$H$5:$H$19,0)),INDEX('Grundrezepte'!$I$5:$I$19,MATCH(A475,'Grundrezepte'!$H$5:$H$19,0)),"")))</f>
        <v/>
      </c>
      <c r="D475" s="13" t="str">
        <f>IF(A475="","",IF(ISNUMBER(MATCH(A475,'Zutaten'!$A$5:$A$154,0)),INDEX('Zutaten'!$G$5:$G$154,MATCH(A475,'Zutaten'!$A$5:$A$154,0)),IF(ISNUMBER(MATCH(A475,'Grundrezepte'!$H$5:$H$19,0)),INDEX('Grundrezepte'!$J$5:$J$19,MATCH(A475,'Grundrezepte'!$H$5:$H$19,0)),"")))</f>
        <v/>
      </c>
      <c r="E475" s="15" t="str">
        <f>IF(OR(A475="",NOT(ISNUMBER(B475)),NOT(ISNUMBER(D475))),"",ROUND(B475*D475,2))</f>
        <v/>
      </c>
      <c r="F475" s="10" t="str">
        <f>IF(A475="","",IF(OR(ISNUMBER(MATCH(A475,'Zutaten'!$A$5:$A$154,0)),ISNUMBER(MATCH(A475,'Grundrezepte'!$H$5:$H$19,0))),IF(NOT(ISNUMBER(D475)),"Preis fehlt",IF(NOT(ISNUMBER(B475)),"Menge fehlt",IF(ISNUMBER(MATCH(A475,'Zutaten'!$A$5:$A$154,0)),"",IF(INDEX('Grundrezepte'!$K$5:$K$19,MATCH(A475,'Grundrezepte'!$H$5:$H$19,0))&gt;0,"Grundrezept unvollständig","")))),"nicht gefunden"))</f>
        <v/>
      </c>
      <c r="L475">
        <f>IF(F475="",0,1)</f>
        <v>0</v>
      </c>
    </row>
    <row r="476" spans="1:12" x14ac:dyDescent="0.25">
      <c r="A476" s="5"/>
      <c r="B476" s="12"/>
      <c r="C476" t="str">
        <f>IF(A476="","",IF(ISNUMBER(MATCH(A476,'Zutaten'!$A$5:$A$154,0)),INDEX('Zutaten'!$B$5:$B$154,MATCH(A476,'Zutaten'!$A$5:$A$154,0)),IF(ISNUMBER(MATCH(A476,'Grundrezepte'!$H$5:$H$19,0)),INDEX('Grundrezepte'!$I$5:$I$19,MATCH(A476,'Grundrezepte'!$H$5:$H$19,0)),"")))</f>
        <v/>
      </c>
      <c r="D476" s="13" t="str">
        <f>IF(A476="","",IF(ISNUMBER(MATCH(A476,'Zutaten'!$A$5:$A$154,0)),INDEX('Zutaten'!$G$5:$G$154,MATCH(A476,'Zutaten'!$A$5:$A$154,0)),IF(ISNUMBER(MATCH(A476,'Grundrezepte'!$H$5:$H$19,0)),INDEX('Grundrezepte'!$J$5:$J$19,MATCH(A476,'Grundrezepte'!$H$5:$H$19,0)),"")))</f>
        <v/>
      </c>
      <c r="E476" s="15" t="str">
        <f>IF(OR(A476="",NOT(ISNUMBER(B476)),NOT(ISNUMBER(D476))),"",ROUND(B476*D476,2))</f>
        <v/>
      </c>
      <c r="F476" s="10" t="str">
        <f>IF(A476="","",IF(OR(ISNUMBER(MATCH(A476,'Zutaten'!$A$5:$A$154,0)),ISNUMBER(MATCH(A476,'Grundrezepte'!$H$5:$H$19,0))),IF(NOT(ISNUMBER(D476)),"Preis fehlt",IF(NOT(ISNUMBER(B476)),"Menge fehlt",IF(ISNUMBER(MATCH(A476,'Zutaten'!$A$5:$A$154,0)),"",IF(INDEX('Grundrezepte'!$K$5:$K$19,MATCH(A476,'Grundrezepte'!$H$5:$H$19,0))&gt;0,"Grundrezept unvollständig","")))),"nicht gefunden"))</f>
        <v/>
      </c>
      <c r="L476">
        <f>IF(F476="",0,1)</f>
        <v>0</v>
      </c>
    </row>
    <row r="477" spans="1:12" x14ac:dyDescent="0.25">
      <c r="A477" s="5"/>
      <c r="B477" s="12"/>
      <c r="C477" t="str">
        <f>IF(A477="","",IF(ISNUMBER(MATCH(A477,'Zutaten'!$A$5:$A$154,0)),INDEX('Zutaten'!$B$5:$B$154,MATCH(A477,'Zutaten'!$A$5:$A$154,0)),IF(ISNUMBER(MATCH(A477,'Grundrezepte'!$H$5:$H$19,0)),INDEX('Grundrezepte'!$I$5:$I$19,MATCH(A477,'Grundrezepte'!$H$5:$H$19,0)),"")))</f>
        <v/>
      </c>
      <c r="D477" s="13" t="str">
        <f>IF(A477="","",IF(ISNUMBER(MATCH(A477,'Zutaten'!$A$5:$A$154,0)),INDEX('Zutaten'!$G$5:$G$154,MATCH(A477,'Zutaten'!$A$5:$A$154,0)),IF(ISNUMBER(MATCH(A477,'Grundrezepte'!$H$5:$H$19,0)),INDEX('Grundrezepte'!$J$5:$J$19,MATCH(A477,'Grundrezepte'!$H$5:$H$19,0)),"")))</f>
        <v/>
      </c>
      <c r="E477" s="15" t="str">
        <f>IF(OR(A477="",NOT(ISNUMBER(B477)),NOT(ISNUMBER(D477))),"",ROUND(B477*D477,2))</f>
        <v/>
      </c>
      <c r="F477" s="10" t="str">
        <f>IF(A477="","",IF(OR(ISNUMBER(MATCH(A477,'Zutaten'!$A$5:$A$154,0)),ISNUMBER(MATCH(A477,'Grundrezepte'!$H$5:$H$19,0))),IF(NOT(ISNUMBER(D477)),"Preis fehlt",IF(NOT(ISNUMBER(B477)),"Menge fehlt",IF(ISNUMBER(MATCH(A477,'Zutaten'!$A$5:$A$154,0)),"",IF(INDEX('Grundrezepte'!$K$5:$K$19,MATCH(A477,'Grundrezepte'!$H$5:$H$19,0))&gt;0,"Grundrezept unvollständig","")))),"nicht gefunden"))</f>
        <v/>
      </c>
      <c r="L477">
        <f>IF(F477="",0,1)</f>
        <v>0</v>
      </c>
    </row>
    <row r="478" spans="1:12" x14ac:dyDescent="0.25">
      <c r="A478" s="5"/>
      <c r="B478" s="12"/>
      <c r="C478" t="str">
        <f>IF(A478="","",IF(ISNUMBER(MATCH(A478,'Zutaten'!$A$5:$A$154,0)),INDEX('Zutaten'!$B$5:$B$154,MATCH(A478,'Zutaten'!$A$5:$A$154,0)),IF(ISNUMBER(MATCH(A478,'Grundrezepte'!$H$5:$H$19,0)),INDEX('Grundrezepte'!$I$5:$I$19,MATCH(A478,'Grundrezepte'!$H$5:$H$19,0)),"")))</f>
        <v/>
      </c>
      <c r="D478" s="13" t="str">
        <f>IF(A478="","",IF(ISNUMBER(MATCH(A478,'Zutaten'!$A$5:$A$154,0)),INDEX('Zutaten'!$G$5:$G$154,MATCH(A478,'Zutaten'!$A$5:$A$154,0)),IF(ISNUMBER(MATCH(A478,'Grundrezepte'!$H$5:$H$19,0)),INDEX('Grundrezepte'!$J$5:$J$19,MATCH(A478,'Grundrezepte'!$H$5:$H$19,0)),"")))</f>
        <v/>
      </c>
      <c r="E478" s="15" t="str">
        <f>IF(OR(A478="",NOT(ISNUMBER(B478)),NOT(ISNUMBER(D478))),"",ROUND(B478*D478,2))</f>
        <v/>
      </c>
      <c r="F478" s="10" t="str">
        <f>IF(A478="","",IF(OR(ISNUMBER(MATCH(A478,'Zutaten'!$A$5:$A$154,0)),ISNUMBER(MATCH(A478,'Grundrezepte'!$H$5:$H$19,0))),IF(NOT(ISNUMBER(D478)),"Preis fehlt",IF(NOT(ISNUMBER(B478)),"Menge fehlt",IF(ISNUMBER(MATCH(A478,'Zutaten'!$A$5:$A$154,0)),"",IF(INDEX('Grundrezepte'!$K$5:$K$19,MATCH(A478,'Grundrezepte'!$H$5:$H$19,0))&gt;0,"Grundrezept unvollständig","")))),"nicht gefunden"))</f>
        <v/>
      </c>
      <c r="L478">
        <f>IF(F478="",0,1)</f>
        <v>0</v>
      </c>
    </row>
    <row r="479" spans="1:12" x14ac:dyDescent="0.25">
      <c r="A479" s="5"/>
      <c r="B479" s="12"/>
      <c r="C479" t="str">
        <f>IF(A479="","",IF(ISNUMBER(MATCH(A479,'Zutaten'!$A$5:$A$154,0)),INDEX('Zutaten'!$B$5:$B$154,MATCH(A479,'Zutaten'!$A$5:$A$154,0)),IF(ISNUMBER(MATCH(A479,'Grundrezepte'!$H$5:$H$19,0)),INDEX('Grundrezepte'!$I$5:$I$19,MATCH(A479,'Grundrezepte'!$H$5:$H$19,0)),"")))</f>
        <v/>
      </c>
      <c r="D479" s="13" t="str">
        <f>IF(A479="","",IF(ISNUMBER(MATCH(A479,'Zutaten'!$A$5:$A$154,0)),INDEX('Zutaten'!$G$5:$G$154,MATCH(A479,'Zutaten'!$A$5:$A$154,0)),IF(ISNUMBER(MATCH(A479,'Grundrezepte'!$H$5:$H$19,0)),INDEX('Grundrezepte'!$J$5:$J$19,MATCH(A479,'Grundrezepte'!$H$5:$H$19,0)),"")))</f>
        <v/>
      </c>
      <c r="E479" s="15" t="str">
        <f>IF(OR(A479="",NOT(ISNUMBER(B479)),NOT(ISNUMBER(D479))),"",ROUND(B479*D479,2))</f>
        <v/>
      </c>
      <c r="F479" s="10" t="str">
        <f>IF(A479="","",IF(OR(ISNUMBER(MATCH(A479,'Zutaten'!$A$5:$A$154,0)),ISNUMBER(MATCH(A479,'Grundrezepte'!$H$5:$H$19,0))),IF(NOT(ISNUMBER(D479)),"Preis fehlt",IF(NOT(ISNUMBER(B479)),"Menge fehlt",IF(ISNUMBER(MATCH(A479,'Zutaten'!$A$5:$A$154,0)),"",IF(INDEX('Grundrezepte'!$K$5:$K$19,MATCH(A479,'Grundrezepte'!$H$5:$H$19,0))&gt;0,"Grundrezept unvollständig","")))),"nicht gefunden"))</f>
        <v/>
      </c>
      <c r="L479">
        <f>IF(F479="",0,1)</f>
        <v>0</v>
      </c>
    </row>
    <row r="480" spans="1:12" x14ac:dyDescent="0.25">
      <c r="A480" s="5"/>
      <c r="B480" s="12"/>
      <c r="C480" t="str">
        <f>IF(A480="","",IF(ISNUMBER(MATCH(A480,'Zutaten'!$A$5:$A$154,0)),INDEX('Zutaten'!$B$5:$B$154,MATCH(A480,'Zutaten'!$A$5:$A$154,0)),IF(ISNUMBER(MATCH(A480,'Grundrezepte'!$H$5:$H$19,0)),INDEX('Grundrezepte'!$I$5:$I$19,MATCH(A480,'Grundrezepte'!$H$5:$H$19,0)),"")))</f>
        <v/>
      </c>
      <c r="D480" s="13" t="str">
        <f>IF(A480="","",IF(ISNUMBER(MATCH(A480,'Zutaten'!$A$5:$A$154,0)),INDEX('Zutaten'!$G$5:$G$154,MATCH(A480,'Zutaten'!$A$5:$A$154,0)),IF(ISNUMBER(MATCH(A480,'Grundrezepte'!$H$5:$H$19,0)),INDEX('Grundrezepte'!$J$5:$J$19,MATCH(A480,'Grundrezepte'!$H$5:$H$19,0)),"")))</f>
        <v/>
      </c>
      <c r="E480" s="15" t="str">
        <f>IF(OR(A480="",NOT(ISNUMBER(B480)),NOT(ISNUMBER(D480))),"",ROUND(B480*D480,2))</f>
        <v/>
      </c>
      <c r="F480" s="10" t="str">
        <f>IF(A480="","",IF(OR(ISNUMBER(MATCH(A480,'Zutaten'!$A$5:$A$154,0)),ISNUMBER(MATCH(A480,'Grundrezepte'!$H$5:$H$19,0))),IF(NOT(ISNUMBER(D480)),"Preis fehlt",IF(NOT(ISNUMBER(B480)),"Menge fehlt",IF(ISNUMBER(MATCH(A480,'Zutaten'!$A$5:$A$154,0)),"",IF(INDEX('Grundrezepte'!$K$5:$K$19,MATCH(A480,'Grundrezepte'!$H$5:$H$19,0))&gt;0,"Grundrezept unvollständig","")))),"nicht gefunden"))</f>
        <v/>
      </c>
      <c r="L480">
        <f>IF(F480="",0,1)</f>
        <v>0</v>
      </c>
    </row>
    <row r="481" spans="1:12" x14ac:dyDescent="0.25">
      <c r="A481" s="5"/>
      <c r="B481" s="12"/>
      <c r="C481" t="str">
        <f>IF(A481="","",IF(ISNUMBER(MATCH(A481,'Zutaten'!$A$5:$A$154,0)),INDEX('Zutaten'!$B$5:$B$154,MATCH(A481,'Zutaten'!$A$5:$A$154,0)),IF(ISNUMBER(MATCH(A481,'Grundrezepte'!$H$5:$H$19,0)),INDEX('Grundrezepte'!$I$5:$I$19,MATCH(A481,'Grundrezepte'!$H$5:$H$19,0)),"")))</f>
        <v/>
      </c>
      <c r="D481" s="13" t="str">
        <f>IF(A481="","",IF(ISNUMBER(MATCH(A481,'Zutaten'!$A$5:$A$154,0)),INDEX('Zutaten'!$G$5:$G$154,MATCH(A481,'Zutaten'!$A$5:$A$154,0)),IF(ISNUMBER(MATCH(A481,'Grundrezepte'!$H$5:$H$19,0)),INDEX('Grundrezepte'!$J$5:$J$19,MATCH(A481,'Grundrezepte'!$H$5:$H$19,0)),"")))</f>
        <v/>
      </c>
      <c r="E481" s="15" t="str">
        <f>IF(OR(A481="",NOT(ISNUMBER(B481)),NOT(ISNUMBER(D481))),"",ROUND(B481*D481,2))</f>
        <v/>
      </c>
      <c r="F481" s="10" t="str">
        <f>IF(A481="","",IF(OR(ISNUMBER(MATCH(A481,'Zutaten'!$A$5:$A$154,0)),ISNUMBER(MATCH(A481,'Grundrezepte'!$H$5:$H$19,0))),IF(NOT(ISNUMBER(D481)),"Preis fehlt",IF(NOT(ISNUMBER(B481)),"Menge fehlt",IF(ISNUMBER(MATCH(A481,'Zutaten'!$A$5:$A$154,0)),"",IF(INDEX('Grundrezepte'!$K$5:$K$19,MATCH(A481,'Grundrezepte'!$H$5:$H$19,0))&gt;0,"Grundrezept unvollständig","")))),"nicht gefunden"))</f>
        <v/>
      </c>
      <c r="L481">
        <f>IF(F481="",0,1)</f>
        <v>0</v>
      </c>
    </row>
    <row r="482" spans="1:5" x14ac:dyDescent="0.25">
      <c r="A482" s="16" t="s">
        <v>47</v>
      </c>
      <c r="E482" s="9" t="str">
        <f>IF(A465="","",ROUND(SUM(E467:E481),2))</f>
        <v/>
      </c>
    </row>
    <row r="483" spans="1:5" x14ac:dyDescent="0.25">
      <c r="A483" s="16" t="s">
        <v>50</v>
      </c>
      <c r="E483" s="9" t="str">
        <f>IF(OR(A465="",NOT(ISNUMBER(C465))),"",IF(C465&lt;=0,"",ROUND(E482/C465,2)))</f>
        <v/>
      </c>
    </row>
    <row r="485" spans="1:5" x14ac:dyDescent="0.25">
      <c r="A485" s="11"/>
      <c r="B485" s="2" t="s">
        <v>52</v>
      </c>
      <c r="C485" s="5"/>
      <c r="D485" s="2" t="str">
        <f>IF(C485=1,"Portion","Portionen")</f>
        <v>Portionen</v>
      </c>
      <c r="E485" s="10" t="str">
        <f>IF(A485="","",IF(COUNTIF($H$5:$H$34,A485)&gt;1,"Name doppelt, nur der erste zählt",IF(NOT(ISNUMBER(C485)),"«ergibt … Portionen» fehlt",IF(C485&lt;=0,"«ergibt … Portionen» fehlt",IF(SUM(L487:L501)&gt;0,"Zeilen mit Hinweis prüfen","")))))</f>
        <v/>
      </c>
    </row>
    <row r="486" spans="1:6" x14ac:dyDescent="0.25">
      <c r="A486" s="4" t="s">
        <v>43</v>
      </c>
      <c r="B486" s="4" t="s">
        <v>44</v>
      </c>
      <c r="C486" s="4" t="s">
        <v>18</v>
      </c>
      <c r="D486" s="4" t="s">
        <v>45</v>
      </c>
      <c r="E486" s="4" t="s">
        <v>46</v>
      </c>
      <c r="F486" s="4" t="s">
        <v>24</v>
      </c>
    </row>
    <row r="487" spans="1:12" x14ac:dyDescent="0.25">
      <c r="A487" s="5"/>
      <c r="B487" s="12"/>
      <c r="C487" t="str">
        <f>IF(A487="","",IF(ISNUMBER(MATCH(A487,'Zutaten'!$A$5:$A$154,0)),INDEX('Zutaten'!$B$5:$B$154,MATCH(A487,'Zutaten'!$A$5:$A$154,0)),IF(ISNUMBER(MATCH(A487,'Grundrezepte'!$H$5:$H$19,0)),INDEX('Grundrezepte'!$I$5:$I$19,MATCH(A487,'Grundrezepte'!$H$5:$H$19,0)),"")))</f>
        <v/>
      </c>
      <c r="D487" s="13" t="str">
        <f>IF(A487="","",IF(ISNUMBER(MATCH(A487,'Zutaten'!$A$5:$A$154,0)),INDEX('Zutaten'!$G$5:$G$154,MATCH(A487,'Zutaten'!$A$5:$A$154,0)),IF(ISNUMBER(MATCH(A487,'Grundrezepte'!$H$5:$H$19,0)),INDEX('Grundrezepte'!$J$5:$J$19,MATCH(A487,'Grundrezepte'!$H$5:$H$19,0)),"")))</f>
        <v/>
      </c>
      <c r="E487" s="15" t="str">
        <f>IF(OR(A487="",NOT(ISNUMBER(B487)),NOT(ISNUMBER(D487))),"",ROUND(B487*D487,2))</f>
        <v/>
      </c>
      <c r="F487" s="10" t="str">
        <f>IF(A487="","",IF(OR(ISNUMBER(MATCH(A487,'Zutaten'!$A$5:$A$154,0)),ISNUMBER(MATCH(A487,'Grundrezepte'!$H$5:$H$19,0))),IF(NOT(ISNUMBER(D487)),"Preis fehlt",IF(NOT(ISNUMBER(B487)),"Menge fehlt",IF(ISNUMBER(MATCH(A487,'Zutaten'!$A$5:$A$154,0)),"",IF(INDEX('Grundrezepte'!$K$5:$K$19,MATCH(A487,'Grundrezepte'!$H$5:$H$19,0))&gt;0,"Grundrezept unvollständig","")))),"nicht gefunden"))</f>
        <v/>
      </c>
      <c r="L487">
        <f>IF(F487="",0,1)</f>
        <v>0</v>
      </c>
    </row>
    <row r="488" spans="1:12" x14ac:dyDescent="0.25">
      <c r="A488" s="5"/>
      <c r="B488" s="12"/>
      <c r="C488" t="str">
        <f>IF(A488="","",IF(ISNUMBER(MATCH(A488,'Zutaten'!$A$5:$A$154,0)),INDEX('Zutaten'!$B$5:$B$154,MATCH(A488,'Zutaten'!$A$5:$A$154,0)),IF(ISNUMBER(MATCH(A488,'Grundrezepte'!$H$5:$H$19,0)),INDEX('Grundrezepte'!$I$5:$I$19,MATCH(A488,'Grundrezepte'!$H$5:$H$19,0)),"")))</f>
        <v/>
      </c>
      <c r="D488" s="13" t="str">
        <f>IF(A488="","",IF(ISNUMBER(MATCH(A488,'Zutaten'!$A$5:$A$154,0)),INDEX('Zutaten'!$G$5:$G$154,MATCH(A488,'Zutaten'!$A$5:$A$154,0)),IF(ISNUMBER(MATCH(A488,'Grundrezepte'!$H$5:$H$19,0)),INDEX('Grundrezepte'!$J$5:$J$19,MATCH(A488,'Grundrezepte'!$H$5:$H$19,0)),"")))</f>
        <v/>
      </c>
      <c r="E488" s="15" t="str">
        <f>IF(OR(A488="",NOT(ISNUMBER(B488)),NOT(ISNUMBER(D488))),"",ROUND(B488*D488,2))</f>
        <v/>
      </c>
      <c r="F488" s="10" t="str">
        <f>IF(A488="","",IF(OR(ISNUMBER(MATCH(A488,'Zutaten'!$A$5:$A$154,0)),ISNUMBER(MATCH(A488,'Grundrezepte'!$H$5:$H$19,0))),IF(NOT(ISNUMBER(D488)),"Preis fehlt",IF(NOT(ISNUMBER(B488)),"Menge fehlt",IF(ISNUMBER(MATCH(A488,'Zutaten'!$A$5:$A$154,0)),"",IF(INDEX('Grundrezepte'!$K$5:$K$19,MATCH(A488,'Grundrezepte'!$H$5:$H$19,0))&gt;0,"Grundrezept unvollständig","")))),"nicht gefunden"))</f>
        <v/>
      </c>
      <c r="L488">
        <f>IF(F488="",0,1)</f>
        <v>0</v>
      </c>
    </row>
    <row r="489" spans="1:12" x14ac:dyDescent="0.25">
      <c r="A489" s="5"/>
      <c r="B489" s="12"/>
      <c r="C489" t="str">
        <f>IF(A489="","",IF(ISNUMBER(MATCH(A489,'Zutaten'!$A$5:$A$154,0)),INDEX('Zutaten'!$B$5:$B$154,MATCH(A489,'Zutaten'!$A$5:$A$154,0)),IF(ISNUMBER(MATCH(A489,'Grundrezepte'!$H$5:$H$19,0)),INDEX('Grundrezepte'!$I$5:$I$19,MATCH(A489,'Grundrezepte'!$H$5:$H$19,0)),"")))</f>
        <v/>
      </c>
      <c r="D489" s="13" t="str">
        <f>IF(A489="","",IF(ISNUMBER(MATCH(A489,'Zutaten'!$A$5:$A$154,0)),INDEX('Zutaten'!$G$5:$G$154,MATCH(A489,'Zutaten'!$A$5:$A$154,0)),IF(ISNUMBER(MATCH(A489,'Grundrezepte'!$H$5:$H$19,0)),INDEX('Grundrezepte'!$J$5:$J$19,MATCH(A489,'Grundrezepte'!$H$5:$H$19,0)),"")))</f>
        <v/>
      </c>
      <c r="E489" s="15" t="str">
        <f>IF(OR(A489="",NOT(ISNUMBER(B489)),NOT(ISNUMBER(D489))),"",ROUND(B489*D489,2))</f>
        <v/>
      </c>
      <c r="F489" s="10" t="str">
        <f>IF(A489="","",IF(OR(ISNUMBER(MATCH(A489,'Zutaten'!$A$5:$A$154,0)),ISNUMBER(MATCH(A489,'Grundrezepte'!$H$5:$H$19,0))),IF(NOT(ISNUMBER(D489)),"Preis fehlt",IF(NOT(ISNUMBER(B489)),"Menge fehlt",IF(ISNUMBER(MATCH(A489,'Zutaten'!$A$5:$A$154,0)),"",IF(INDEX('Grundrezepte'!$K$5:$K$19,MATCH(A489,'Grundrezepte'!$H$5:$H$19,0))&gt;0,"Grundrezept unvollständig","")))),"nicht gefunden"))</f>
        <v/>
      </c>
      <c r="L489">
        <f>IF(F489="",0,1)</f>
        <v>0</v>
      </c>
    </row>
    <row r="490" spans="1:12" x14ac:dyDescent="0.25">
      <c r="A490" s="5"/>
      <c r="B490" s="12"/>
      <c r="C490" t="str">
        <f>IF(A490="","",IF(ISNUMBER(MATCH(A490,'Zutaten'!$A$5:$A$154,0)),INDEX('Zutaten'!$B$5:$B$154,MATCH(A490,'Zutaten'!$A$5:$A$154,0)),IF(ISNUMBER(MATCH(A490,'Grundrezepte'!$H$5:$H$19,0)),INDEX('Grundrezepte'!$I$5:$I$19,MATCH(A490,'Grundrezepte'!$H$5:$H$19,0)),"")))</f>
        <v/>
      </c>
      <c r="D490" s="13" t="str">
        <f>IF(A490="","",IF(ISNUMBER(MATCH(A490,'Zutaten'!$A$5:$A$154,0)),INDEX('Zutaten'!$G$5:$G$154,MATCH(A490,'Zutaten'!$A$5:$A$154,0)),IF(ISNUMBER(MATCH(A490,'Grundrezepte'!$H$5:$H$19,0)),INDEX('Grundrezepte'!$J$5:$J$19,MATCH(A490,'Grundrezepte'!$H$5:$H$19,0)),"")))</f>
        <v/>
      </c>
      <c r="E490" s="15" t="str">
        <f>IF(OR(A490="",NOT(ISNUMBER(B490)),NOT(ISNUMBER(D490))),"",ROUND(B490*D490,2))</f>
        <v/>
      </c>
      <c r="F490" s="10" t="str">
        <f>IF(A490="","",IF(OR(ISNUMBER(MATCH(A490,'Zutaten'!$A$5:$A$154,0)),ISNUMBER(MATCH(A490,'Grundrezepte'!$H$5:$H$19,0))),IF(NOT(ISNUMBER(D490)),"Preis fehlt",IF(NOT(ISNUMBER(B490)),"Menge fehlt",IF(ISNUMBER(MATCH(A490,'Zutaten'!$A$5:$A$154,0)),"",IF(INDEX('Grundrezepte'!$K$5:$K$19,MATCH(A490,'Grundrezepte'!$H$5:$H$19,0))&gt;0,"Grundrezept unvollständig","")))),"nicht gefunden"))</f>
        <v/>
      </c>
      <c r="L490">
        <f>IF(F490="",0,1)</f>
        <v>0</v>
      </c>
    </row>
    <row r="491" spans="1:12" x14ac:dyDescent="0.25">
      <c r="A491" s="5"/>
      <c r="B491" s="12"/>
      <c r="C491" t="str">
        <f>IF(A491="","",IF(ISNUMBER(MATCH(A491,'Zutaten'!$A$5:$A$154,0)),INDEX('Zutaten'!$B$5:$B$154,MATCH(A491,'Zutaten'!$A$5:$A$154,0)),IF(ISNUMBER(MATCH(A491,'Grundrezepte'!$H$5:$H$19,0)),INDEX('Grundrezepte'!$I$5:$I$19,MATCH(A491,'Grundrezepte'!$H$5:$H$19,0)),"")))</f>
        <v/>
      </c>
      <c r="D491" s="13" t="str">
        <f>IF(A491="","",IF(ISNUMBER(MATCH(A491,'Zutaten'!$A$5:$A$154,0)),INDEX('Zutaten'!$G$5:$G$154,MATCH(A491,'Zutaten'!$A$5:$A$154,0)),IF(ISNUMBER(MATCH(A491,'Grundrezepte'!$H$5:$H$19,0)),INDEX('Grundrezepte'!$J$5:$J$19,MATCH(A491,'Grundrezepte'!$H$5:$H$19,0)),"")))</f>
        <v/>
      </c>
      <c r="E491" s="15" t="str">
        <f>IF(OR(A491="",NOT(ISNUMBER(B491)),NOT(ISNUMBER(D491))),"",ROUND(B491*D491,2))</f>
        <v/>
      </c>
      <c r="F491" s="10" t="str">
        <f>IF(A491="","",IF(OR(ISNUMBER(MATCH(A491,'Zutaten'!$A$5:$A$154,0)),ISNUMBER(MATCH(A491,'Grundrezepte'!$H$5:$H$19,0))),IF(NOT(ISNUMBER(D491)),"Preis fehlt",IF(NOT(ISNUMBER(B491)),"Menge fehlt",IF(ISNUMBER(MATCH(A491,'Zutaten'!$A$5:$A$154,0)),"",IF(INDEX('Grundrezepte'!$K$5:$K$19,MATCH(A491,'Grundrezepte'!$H$5:$H$19,0))&gt;0,"Grundrezept unvollständig","")))),"nicht gefunden"))</f>
        <v/>
      </c>
      <c r="L491">
        <f>IF(F491="",0,1)</f>
        <v>0</v>
      </c>
    </row>
    <row r="492" spans="1:12" x14ac:dyDescent="0.25">
      <c r="A492" s="5"/>
      <c r="B492" s="12"/>
      <c r="C492" t="str">
        <f>IF(A492="","",IF(ISNUMBER(MATCH(A492,'Zutaten'!$A$5:$A$154,0)),INDEX('Zutaten'!$B$5:$B$154,MATCH(A492,'Zutaten'!$A$5:$A$154,0)),IF(ISNUMBER(MATCH(A492,'Grundrezepte'!$H$5:$H$19,0)),INDEX('Grundrezepte'!$I$5:$I$19,MATCH(A492,'Grundrezepte'!$H$5:$H$19,0)),"")))</f>
        <v/>
      </c>
      <c r="D492" s="13" t="str">
        <f>IF(A492="","",IF(ISNUMBER(MATCH(A492,'Zutaten'!$A$5:$A$154,0)),INDEX('Zutaten'!$G$5:$G$154,MATCH(A492,'Zutaten'!$A$5:$A$154,0)),IF(ISNUMBER(MATCH(A492,'Grundrezepte'!$H$5:$H$19,0)),INDEX('Grundrezepte'!$J$5:$J$19,MATCH(A492,'Grundrezepte'!$H$5:$H$19,0)),"")))</f>
        <v/>
      </c>
      <c r="E492" s="15" t="str">
        <f>IF(OR(A492="",NOT(ISNUMBER(B492)),NOT(ISNUMBER(D492))),"",ROUND(B492*D492,2))</f>
        <v/>
      </c>
      <c r="F492" s="10" t="str">
        <f>IF(A492="","",IF(OR(ISNUMBER(MATCH(A492,'Zutaten'!$A$5:$A$154,0)),ISNUMBER(MATCH(A492,'Grundrezepte'!$H$5:$H$19,0))),IF(NOT(ISNUMBER(D492)),"Preis fehlt",IF(NOT(ISNUMBER(B492)),"Menge fehlt",IF(ISNUMBER(MATCH(A492,'Zutaten'!$A$5:$A$154,0)),"",IF(INDEX('Grundrezepte'!$K$5:$K$19,MATCH(A492,'Grundrezepte'!$H$5:$H$19,0))&gt;0,"Grundrezept unvollständig","")))),"nicht gefunden"))</f>
        <v/>
      </c>
      <c r="L492">
        <f>IF(F492="",0,1)</f>
        <v>0</v>
      </c>
    </row>
    <row r="493" spans="1:12" x14ac:dyDescent="0.25">
      <c r="A493" s="5"/>
      <c r="B493" s="12"/>
      <c r="C493" t="str">
        <f>IF(A493="","",IF(ISNUMBER(MATCH(A493,'Zutaten'!$A$5:$A$154,0)),INDEX('Zutaten'!$B$5:$B$154,MATCH(A493,'Zutaten'!$A$5:$A$154,0)),IF(ISNUMBER(MATCH(A493,'Grundrezepte'!$H$5:$H$19,0)),INDEX('Grundrezepte'!$I$5:$I$19,MATCH(A493,'Grundrezepte'!$H$5:$H$19,0)),"")))</f>
        <v/>
      </c>
      <c r="D493" s="13" t="str">
        <f>IF(A493="","",IF(ISNUMBER(MATCH(A493,'Zutaten'!$A$5:$A$154,0)),INDEX('Zutaten'!$G$5:$G$154,MATCH(A493,'Zutaten'!$A$5:$A$154,0)),IF(ISNUMBER(MATCH(A493,'Grundrezepte'!$H$5:$H$19,0)),INDEX('Grundrezepte'!$J$5:$J$19,MATCH(A493,'Grundrezepte'!$H$5:$H$19,0)),"")))</f>
        <v/>
      </c>
      <c r="E493" s="15" t="str">
        <f>IF(OR(A493="",NOT(ISNUMBER(B493)),NOT(ISNUMBER(D493))),"",ROUND(B493*D493,2))</f>
        <v/>
      </c>
      <c r="F493" s="10" t="str">
        <f>IF(A493="","",IF(OR(ISNUMBER(MATCH(A493,'Zutaten'!$A$5:$A$154,0)),ISNUMBER(MATCH(A493,'Grundrezepte'!$H$5:$H$19,0))),IF(NOT(ISNUMBER(D493)),"Preis fehlt",IF(NOT(ISNUMBER(B493)),"Menge fehlt",IF(ISNUMBER(MATCH(A493,'Zutaten'!$A$5:$A$154,0)),"",IF(INDEX('Grundrezepte'!$K$5:$K$19,MATCH(A493,'Grundrezepte'!$H$5:$H$19,0))&gt;0,"Grundrezept unvollständig","")))),"nicht gefunden"))</f>
        <v/>
      </c>
      <c r="L493">
        <f>IF(F493="",0,1)</f>
        <v>0</v>
      </c>
    </row>
    <row r="494" spans="1:12" x14ac:dyDescent="0.25">
      <c r="A494" s="5"/>
      <c r="B494" s="12"/>
      <c r="C494" t="str">
        <f>IF(A494="","",IF(ISNUMBER(MATCH(A494,'Zutaten'!$A$5:$A$154,0)),INDEX('Zutaten'!$B$5:$B$154,MATCH(A494,'Zutaten'!$A$5:$A$154,0)),IF(ISNUMBER(MATCH(A494,'Grundrezepte'!$H$5:$H$19,0)),INDEX('Grundrezepte'!$I$5:$I$19,MATCH(A494,'Grundrezepte'!$H$5:$H$19,0)),"")))</f>
        <v/>
      </c>
      <c r="D494" s="13" t="str">
        <f>IF(A494="","",IF(ISNUMBER(MATCH(A494,'Zutaten'!$A$5:$A$154,0)),INDEX('Zutaten'!$G$5:$G$154,MATCH(A494,'Zutaten'!$A$5:$A$154,0)),IF(ISNUMBER(MATCH(A494,'Grundrezepte'!$H$5:$H$19,0)),INDEX('Grundrezepte'!$J$5:$J$19,MATCH(A494,'Grundrezepte'!$H$5:$H$19,0)),"")))</f>
        <v/>
      </c>
      <c r="E494" s="15" t="str">
        <f>IF(OR(A494="",NOT(ISNUMBER(B494)),NOT(ISNUMBER(D494))),"",ROUND(B494*D494,2))</f>
        <v/>
      </c>
      <c r="F494" s="10" t="str">
        <f>IF(A494="","",IF(OR(ISNUMBER(MATCH(A494,'Zutaten'!$A$5:$A$154,0)),ISNUMBER(MATCH(A494,'Grundrezepte'!$H$5:$H$19,0))),IF(NOT(ISNUMBER(D494)),"Preis fehlt",IF(NOT(ISNUMBER(B494)),"Menge fehlt",IF(ISNUMBER(MATCH(A494,'Zutaten'!$A$5:$A$154,0)),"",IF(INDEX('Grundrezepte'!$K$5:$K$19,MATCH(A494,'Grundrezepte'!$H$5:$H$19,0))&gt;0,"Grundrezept unvollständig","")))),"nicht gefunden"))</f>
        <v/>
      </c>
      <c r="L494">
        <f>IF(F494="",0,1)</f>
        <v>0</v>
      </c>
    </row>
    <row r="495" spans="1:12" x14ac:dyDescent="0.25">
      <c r="A495" s="5"/>
      <c r="B495" s="12"/>
      <c r="C495" t="str">
        <f>IF(A495="","",IF(ISNUMBER(MATCH(A495,'Zutaten'!$A$5:$A$154,0)),INDEX('Zutaten'!$B$5:$B$154,MATCH(A495,'Zutaten'!$A$5:$A$154,0)),IF(ISNUMBER(MATCH(A495,'Grundrezepte'!$H$5:$H$19,0)),INDEX('Grundrezepte'!$I$5:$I$19,MATCH(A495,'Grundrezepte'!$H$5:$H$19,0)),"")))</f>
        <v/>
      </c>
      <c r="D495" s="13" t="str">
        <f>IF(A495="","",IF(ISNUMBER(MATCH(A495,'Zutaten'!$A$5:$A$154,0)),INDEX('Zutaten'!$G$5:$G$154,MATCH(A495,'Zutaten'!$A$5:$A$154,0)),IF(ISNUMBER(MATCH(A495,'Grundrezepte'!$H$5:$H$19,0)),INDEX('Grundrezepte'!$J$5:$J$19,MATCH(A495,'Grundrezepte'!$H$5:$H$19,0)),"")))</f>
        <v/>
      </c>
      <c r="E495" s="15" t="str">
        <f>IF(OR(A495="",NOT(ISNUMBER(B495)),NOT(ISNUMBER(D495))),"",ROUND(B495*D495,2))</f>
        <v/>
      </c>
      <c r="F495" s="10" t="str">
        <f>IF(A495="","",IF(OR(ISNUMBER(MATCH(A495,'Zutaten'!$A$5:$A$154,0)),ISNUMBER(MATCH(A495,'Grundrezepte'!$H$5:$H$19,0))),IF(NOT(ISNUMBER(D495)),"Preis fehlt",IF(NOT(ISNUMBER(B495)),"Menge fehlt",IF(ISNUMBER(MATCH(A495,'Zutaten'!$A$5:$A$154,0)),"",IF(INDEX('Grundrezepte'!$K$5:$K$19,MATCH(A495,'Grundrezepte'!$H$5:$H$19,0))&gt;0,"Grundrezept unvollständig","")))),"nicht gefunden"))</f>
        <v/>
      </c>
      <c r="L495">
        <f>IF(F495="",0,1)</f>
        <v>0</v>
      </c>
    </row>
    <row r="496" spans="1:12" x14ac:dyDescent="0.25">
      <c r="A496" s="5"/>
      <c r="B496" s="12"/>
      <c r="C496" t="str">
        <f>IF(A496="","",IF(ISNUMBER(MATCH(A496,'Zutaten'!$A$5:$A$154,0)),INDEX('Zutaten'!$B$5:$B$154,MATCH(A496,'Zutaten'!$A$5:$A$154,0)),IF(ISNUMBER(MATCH(A496,'Grundrezepte'!$H$5:$H$19,0)),INDEX('Grundrezepte'!$I$5:$I$19,MATCH(A496,'Grundrezepte'!$H$5:$H$19,0)),"")))</f>
        <v/>
      </c>
      <c r="D496" s="13" t="str">
        <f>IF(A496="","",IF(ISNUMBER(MATCH(A496,'Zutaten'!$A$5:$A$154,0)),INDEX('Zutaten'!$G$5:$G$154,MATCH(A496,'Zutaten'!$A$5:$A$154,0)),IF(ISNUMBER(MATCH(A496,'Grundrezepte'!$H$5:$H$19,0)),INDEX('Grundrezepte'!$J$5:$J$19,MATCH(A496,'Grundrezepte'!$H$5:$H$19,0)),"")))</f>
        <v/>
      </c>
      <c r="E496" s="15" t="str">
        <f>IF(OR(A496="",NOT(ISNUMBER(B496)),NOT(ISNUMBER(D496))),"",ROUND(B496*D496,2))</f>
        <v/>
      </c>
      <c r="F496" s="10" t="str">
        <f>IF(A496="","",IF(OR(ISNUMBER(MATCH(A496,'Zutaten'!$A$5:$A$154,0)),ISNUMBER(MATCH(A496,'Grundrezepte'!$H$5:$H$19,0))),IF(NOT(ISNUMBER(D496)),"Preis fehlt",IF(NOT(ISNUMBER(B496)),"Menge fehlt",IF(ISNUMBER(MATCH(A496,'Zutaten'!$A$5:$A$154,0)),"",IF(INDEX('Grundrezepte'!$K$5:$K$19,MATCH(A496,'Grundrezepte'!$H$5:$H$19,0))&gt;0,"Grundrezept unvollständig","")))),"nicht gefunden"))</f>
        <v/>
      </c>
      <c r="L496">
        <f>IF(F496="",0,1)</f>
        <v>0</v>
      </c>
    </row>
    <row r="497" spans="1:12" x14ac:dyDescent="0.25">
      <c r="A497" s="5"/>
      <c r="B497" s="12"/>
      <c r="C497" t="str">
        <f>IF(A497="","",IF(ISNUMBER(MATCH(A497,'Zutaten'!$A$5:$A$154,0)),INDEX('Zutaten'!$B$5:$B$154,MATCH(A497,'Zutaten'!$A$5:$A$154,0)),IF(ISNUMBER(MATCH(A497,'Grundrezepte'!$H$5:$H$19,0)),INDEX('Grundrezepte'!$I$5:$I$19,MATCH(A497,'Grundrezepte'!$H$5:$H$19,0)),"")))</f>
        <v/>
      </c>
      <c r="D497" s="13" t="str">
        <f>IF(A497="","",IF(ISNUMBER(MATCH(A497,'Zutaten'!$A$5:$A$154,0)),INDEX('Zutaten'!$G$5:$G$154,MATCH(A497,'Zutaten'!$A$5:$A$154,0)),IF(ISNUMBER(MATCH(A497,'Grundrezepte'!$H$5:$H$19,0)),INDEX('Grundrezepte'!$J$5:$J$19,MATCH(A497,'Grundrezepte'!$H$5:$H$19,0)),"")))</f>
        <v/>
      </c>
      <c r="E497" s="15" t="str">
        <f>IF(OR(A497="",NOT(ISNUMBER(B497)),NOT(ISNUMBER(D497))),"",ROUND(B497*D497,2))</f>
        <v/>
      </c>
      <c r="F497" s="10" t="str">
        <f>IF(A497="","",IF(OR(ISNUMBER(MATCH(A497,'Zutaten'!$A$5:$A$154,0)),ISNUMBER(MATCH(A497,'Grundrezepte'!$H$5:$H$19,0))),IF(NOT(ISNUMBER(D497)),"Preis fehlt",IF(NOT(ISNUMBER(B497)),"Menge fehlt",IF(ISNUMBER(MATCH(A497,'Zutaten'!$A$5:$A$154,0)),"",IF(INDEX('Grundrezepte'!$K$5:$K$19,MATCH(A497,'Grundrezepte'!$H$5:$H$19,0))&gt;0,"Grundrezept unvollständig","")))),"nicht gefunden"))</f>
        <v/>
      </c>
      <c r="L497">
        <f>IF(F497="",0,1)</f>
        <v>0</v>
      </c>
    </row>
    <row r="498" spans="1:12" x14ac:dyDescent="0.25">
      <c r="A498" s="5"/>
      <c r="B498" s="12"/>
      <c r="C498" t="str">
        <f>IF(A498="","",IF(ISNUMBER(MATCH(A498,'Zutaten'!$A$5:$A$154,0)),INDEX('Zutaten'!$B$5:$B$154,MATCH(A498,'Zutaten'!$A$5:$A$154,0)),IF(ISNUMBER(MATCH(A498,'Grundrezepte'!$H$5:$H$19,0)),INDEX('Grundrezepte'!$I$5:$I$19,MATCH(A498,'Grundrezepte'!$H$5:$H$19,0)),"")))</f>
        <v/>
      </c>
      <c r="D498" s="13" t="str">
        <f>IF(A498="","",IF(ISNUMBER(MATCH(A498,'Zutaten'!$A$5:$A$154,0)),INDEX('Zutaten'!$G$5:$G$154,MATCH(A498,'Zutaten'!$A$5:$A$154,0)),IF(ISNUMBER(MATCH(A498,'Grundrezepte'!$H$5:$H$19,0)),INDEX('Grundrezepte'!$J$5:$J$19,MATCH(A498,'Grundrezepte'!$H$5:$H$19,0)),"")))</f>
        <v/>
      </c>
      <c r="E498" s="15" t="str">
        <f>IF(OR(A498="",NOT(ISNUMBER(B498)),NOT(ISNUMBER(D498))),"",ROUND(B498*D498,2))</f>
        <v/>
      </c>
      <c r="F498" s="10" t="str">
        <f>IF(A498="","",IF(OR(ISNUMBER(MATCH(A498,'Zutaten'!$A$5:$A$154,0)),ISNUMBER(MATCH(A498,'Grundrezepte'!$H$5:$H$19,0))),IF(NOT(ISNUMBER(D498)),"Preis fehlt",IF(NOT(ISNUMBER(B498)),"Menge fehlt",IF(ISNUMBER(MATCH(A498,'Zutaten'!$A$5:$A$154,0)),"",IF(INDEX('Grundrezepte'!$K$5:$K$19,MATCH(A498,'Grundrezepte'!$H$5:$H$19,0))&gt;0,"Grundrezept unvollständig","")))),"nicht gefunden"))</f>
        <v/>
      </c>
      <c r="L498">
        <f>IF(F498="",0,1)</f>
        <v>0</v>
      </c>
    </row>
    <row r="499" spans="1:12" x14ac:dyDescent="0.25">
      <c r="A499" s="5"/>
      <c r="B499" s="12"/>
      <c r="C499" t="str">
        <f>IF(A499="","",IF(ISNUMBER(MATCH(A499,'Zutaten'!$A$5:$A$154,0)),INDEX('Zutaten'!$B$5:$B$154,MATCH(A499,'Zutaten'!$A$5:$A$154,0)),IF(ISNUMBER(MATCH(A499,'Grundrezepte'!$H$5:$H$19,0)),INDEX('Grundrezepte'!$I$5:$I$19,MATCH(A499,'Grundrezepte'!$H$5:$H$19,0)),"")))</f>
        <v/>
      </c>
      <c r="D499" s="13" t="str">
        <f>IF(A499="","",IF(ISNUMBER(MATCH(A499,'Zutaten'!$A$5:$A$154,0)),INDEX('Zutaten'!$G$5:$G$154,MATCH(A499,'Zutaten'!$A$5:$A$154,0)),IF(ISNUMBER(MATCH(A499,'Grundrezepte'!$H$5:$H$19,0)),INDEX('Grundrezepte'!$J$5:$J$19,MATCH(A499,'Grundrezepte'!$H$5:$H$19,0)),"")))</f>
        <v/>
      </c>
      <c r="E499" s="15" t="str">
        <f>IF(OR(A499="",NOT(ISNUMBER(B499)),NOT(ISNUMBER(D499))),"",ROUND(B499*D499,2))</f>
        <v/>
      </c>
      <c r="F499" s="10" t="str">
        <f>IF(A499="","",IF(OR(ISNUMBER(MATCH(A499,'Zutaten'!$A$5:$A$154,0)),ISNUMBER(MATCH(A499,'Grundrezepte'!$H$5:$H$19,0))),IF(NOT(ISNUMBER(D499)),"Preis fehlt",IF(NOT(ISNUMBER(B499)),"Menge fehlt",IF(ISNUMBER(MATCH(A499,'Zutaten'!$A$5:$A$154,0)),"",IF(INDEX('Grundrezepte'!$K$5:$K$19,MATCH(A499,'Grundrezepte'!$H$5:$H$19,0))&gt;0,"Grundrezept unvollständig","")))),"nicht gefunden"))</f>
        <v/>
      </c>
      <c r="L499">
        <f>IF(F499="",0,1)</f>
        <v>0</v>
      </c>
    </row>
    <row r="500" spans="1:12" x14ac:dyDescent="0.25">
      <c r="A500" s="5"/>
      <c r="B500" s="12"/>
      <c r="C500" t="str">
        <f>IF(A500="","",IF(ISNUMBER(MATCH(A500,'Zutaten'!$A$5:$A$154,0)),INDEX('Zutaten'!$B$5:$B$154,MATCH(A500,'Zutaten'!$A$5:$A$154,0)),IF(ISNUMBER(MATCH(A500,'Grundrezepte'!$H$5:$H$19,0)),INDEX('Grundrezepte'!$I$5:$I$19,MATCH(A500,'Grundrezepte'!$H$5:$H$19,0)),"")))</f>
        <v/>
      </c>
      <c r="D500" s="13" t="str">
        <f>IF(A500="","",IF(ISNUMBER(MATCH(A500,'Zutaten'!$A$5:$A$154,0)),INDEX('Zutaten'!$G$5:$G$154,MATCH(A500,'Zutaten'!$A$5:$A$154,0)),IF(ISNUMBER(MATCH(A500,'Grundrezepte'!$H$5:$H$19,0)),INDEX('Grundrezepte'!$J$5:$J$19,MATCH(A500,'Grundrezepte'!$H$5:$H$19,0)),"")))</f>
        <v/>
      </c>
      <c r="E500" s="15" t="str">
        <f>IF(OR(A500="",NOT(ISNUMBER(B500)),NOT(ISNUMBER(D500))),"",ROUND(B500*D500,2))</f>
        <v/>
      </c>
      <c r="F500" s="10" t="str">
        <f>IF(A500="","",IF(OR(ISNUMBER(MATCH(A500,'Zutaten'!$A$5:$A$154,0)),ISNUMBER(MATCH(A500,'Grundrezepte'!$H$5:$H$19,0))),IF(NOT(ISNUMBER(D500)),"Preis fehlt",IF(NOT(ISNUMBER(B500)),"Menge fehlt",IF(ISNUMBER(MATCH(A500,'Zutaten'!$A$5:$A$154,0)),"",IF(INDEX('Grundrezepte'!$K$5:$K$19,MATCH(A500,'Grundrezepte'!$H$5:$H$19,0))&gt;0,"Grundrezept unvollständig","")))),"nicht gefunden"))</f>
        <v/>
      </c>
      <c r="L500">
        <f>IF(F500="",0,1)</f>
        <v>0</v>
      </c>
    </row>
    <row r="501" spans="1:12" x14ac:dyDescent="0.25">
      <c r="A501" s="5"/>
      <c r="B501" s="12"/>
      <c r="C501" t="str">
        <f>IF(A501="","",IF(ISNUMBER(MATCH(A501,'Zutaten'!$A$5:$A$154,0)),INDEX('Zutaten'!$B$5:$B$154,MATCH(A501,'Zutaten'!$A$5:$A$154,0)),IF(ISNUMBER(MATCH(A501,'Grundrezepte'!$H$5:$H$19,0)),INDEX('Grundrezepte'!$I$5:$I$19,MATCH(A501,'Grundrezepte'!$H$5:$H$19,0)),"")))</f>
        <v/>
      </c>
      <c r="D501" s="13" t="str">
        <f>IF(A501="","",IF(ISNUMBER(MATCH(A501,'Zutaten'!$A$5:$A$154,0)),INDEX('Zutaten'!$G$5:$G$154,MATCH(A501,'Zutaten'!$A$5:$A$154,0)),IF(ISNUMBER(MATCH(A501,'Grundrezepte'!$H$5:$H$19,0)),INDEX('Grundrezepte'!$J$5:$J$19,MATCH(A501,'Grundrezepte'!$H$5:$H$19,0)),"")))</f>
        <v/>
      </c>
      <c r="E501" s="15" t="str">
        <f>IF(OR(A501="",NOT(ISNUMBER(B501)),NOT(ISNUMBER(D501))),"",ROUND(B501*D501,2))</f>
        <v/>
      </c>
      <c r="F501" s="10" t="str">
        <f>IF(A501="","",IF(OR(ISNUMBER(MATCH(A501,'Zutaten'!$A$5:$A$154,0)),ISNUMBER(MATCH(A501,'Grundrezepte'!$H$5:$H$19,0))),IF(NOT(ISNUMBER(D501)),"Preis fehlt",IF(NOT(ISNUMBER(B501)),"Menge fehlt",IF(ISNUMBER(MATCH(A501,'Zutaten'!$A$5:$A$154,0)),"",IF(INDEX('Grundrezepte'!$K$5:$K$19,MATCH(A501,'Grundrezepte'!$H$5:$H$19,0))&gt;0,"Grundrezept unvollständig","")))),"nicht gefunden"))</f>
        <v/>
      </c>
      <c r="L501">
        <f>IF(F501="",0,1)</f>
        <v>0</v>
      </c>
    </row>
    <row r="502" spans="1:5" x14ac:dyDescent="0.25">
      <c r="A502" s="16" t="s">
        <v>47</v>
      </c>
      <c r="E502" s="9" t="str">
        <f>IF(A485="","",ROUND(SUM(E487:E501),2))</f>
        <v/>
      </c>
    </row>
    <row r="503" spans="1:5" x14ac:dyDescent="0.25">
      <c r="A503" s="16" t="s">
        <v>50</v>
      </c>
      <c r="E503" s="9" t="str">
        <f>IF(OR(A485="",NOT(ISNUMBER(C485))),"",IF(C485&lt;=0,"",ROUND(E502/C485,2)))</f>
        <v/>
      </c>
    </row>
    <row r="505" spans="1:5" x14ac:dyDescent="0.25">
      <c r="A505" s="11"/>
      <c r="B505" s="2" t="s">
        <v>52</v>
      </c>
      <c r="C505" s="5"/>
      <c r="D505" s="2" t="str">
        <f>IF(C505=1,"Portion","Portionen")</f>
        <v>Portionen</v>
      </c>
      <c r="E505" s="10" t="str">
        <f>IF(A505="","",IF(COUNTIF($H$5:$H$34,A505)&gt;1,"Name doppelt, nur der erste zählt",IF(NOT(ISNUMBER(C505)),"«ergibt … Portionen» fehlt",IF(C505&lt;=0,"«ergibt … Portionen» fehlt",IF(SUM(L507:L521)&gt;0,"Zeilen mit Hinweis prüfen","")))))</f>
        <v/>
      </c>
    </row>
    <row r="506" spans="1:6" x14ac:dyDescent="0.25">
      <c r="A506" s="4" t="s">
        <v>43</v>
      </c>
      <c r="B506" s="4" t="s">
        <v>44</v>
      </c>
      <c r="C506" s="4" t="s">
        <v>18</v>
      </c>
      <c r="D506" s="4" t="s">
        <v>45</v>
      </c>
      <c r="E506" s="4" t="s">
        <v>46</v>
      </c>
      <c r="F506" s="4" t="s">
        <v>24</v>
      </c>
    </row>
    <row r="507" spans="1:12" x14ac:dyDescent="0.25">
      <c r="A507" s="5"/>
      <c r="B507" s="12"/>
      <c r="C507" t="str">
        <f>IF(A507="","",IF(ISNUMBER(MATCH(A507,'Zutaten'!$A$5:$A$154,0)),INDEX('Zutaten'!$B$5:$B$154,MATCH(A507,'Zutaten'!$A$5:$A$154,0)),IF(ISNUMBER(MATCH(A507,'Grundrezepte'!$H$5:$H$19,0)),INDEX('Grundrezepte'!$I$5:$I$19,MATCH(A507,'Grundrezepte'!$H$5:$H$19,0)),"")))</f>
        <v/>
      </c>
      <c r="D507" s="13" t="str">
        <f>IF(A507="","",IF(ISNUMBER(MATCH(A507,'Zutaten'!$A$5:$A$154,0)),INDEX('Zutaten'!$G$5:$G$154,MATCH(A507,'Zutaten'!$A$5:$A$154,0)),IF(ISNUMBER(MATCH(A507,'Grundrezepte'!$H$5:$H$19,0)),INDEX('Grundrezepte'!$J$5:$J$19,MATCH(A507,'Grundrezepte'!$H$5:$H$19,0)),"")))</f>
        <v/>
      </c>
      <c r="E507" s="15" t="str">
        <f>IF(OR(A507="",NOT(ISNUMBER(B507)),NOT(ISNUMBER(D507))),"",ROUND(B507*D507,2))</f>
        <v/>
      </c>
      <c r="F507" s="10" t="str">
        <f>IF(A507="","",IF(OR(ISNUMBER(MATCH(A507,'Zutaten'!$A$5:$A$154,0)),ISNUMBER(MATCH(A507,'Grundrezepte'!$H$5:$H$19,0))),IF(NOT(ISNUMBER(D507)),"Preis fehlt",IF(NOT(ISNUMBER(B507)),"Menge fehlt",IF(ISNUMBER(MATCH(A507,'Zutaten'!$A$5:$A$154,0)),"",IF(INDEX('Grundrezepte'!$K$5:$K$19,MATCH(A507,'Grundrezepte'!$H$5:$H$19,0))&gt;0,"Grundrezept unvollständig","")))),"nicht gefunden"))</f>
        <v/>
      </c>
      <c r="L507">
        <f>IF(F507="",0,1)</f>
        <v>0</v>
      </c>
    </row>
    <row r="508" spans="1:12" x14ac:dyDescent="0.25">
      <c r="A508" s="5"/>
      <c r="B508" s="12"/>
      <c r="C508" t="str">
        <f>IF(A508="","",IF(ISNUMBER(MATCH(A508,'Zutaten'!$A$5:$A$154,0)),INDEX('Zutaten'!$B$5:$B$154,MATCH(A508,'Zutaten'!$A$5:$A$154,0)),IF(ISNUMBER(MATCH(A508,'Grundrezepte'!$H$5:$H$19,0)),INDEX('Grundrezepte'!$I$5:$I$19,MATCH(A508,'Grundrezepte'!$H$5:$H$19,0)),"")))</f>
        <v/>
      </c>
      <c r="D508" s="13" t="str">
        <f>IF(A508="","",IF(ISNUMBER(MATCH(A508,'Zutaten'!$A$5:$A$154,0)),INDEX('Zutaten'!$G$5:$G$154,MATCH(A508,'Zutaten'!$A$5:$A$154,0)),IF(ISNUMBER(MATCH(A508,'Grundrezepte'!$H$5:$H$19,0)),INDEX('Grundrezepte'!$J$5:$J$19,MATCH(A508,'Grundrezepte'!$H$5:$H$19,0)),"")))</f>
        <v/>
      </c>
      <c r="E508" s="15" t="str">
        <f>IF(OR(A508="",NOT(ISNUMBER(B508)),NOT(ISNUMBER(D508))),"",ROUND(B508*D508,2))</f>
        <v/>
      </c>
      <c r="F508" s="10" t="str">
        <f>IF(A508="","",IF(OR(ISNUMBER(MATCH(A508,'Zutaten'!$A$5:$A$154,0)),ISNUMBER(MATCH(A508,'Grundrezepte'!$H$5:$H$19,0))),IF(NOT(ISNUMBER(D508)),"Preis fehlt",IF(NOT(ISNUMBER(B508)),"Menge fehlt",IF(ISNUMBER(MATCH(A508,'Zutaten'!$A$5:$A$154,0)),"",IF(INDEX('Grundrezepte'!$K$5:$K$19,MATCH(A508,'Grundrezepte'!$H$5:$H$19,0))&gt;0,"Grundrezept unvollständig","")))),"nicht gefunden"))</f>
        <v/>
      </c>
      <c r="L508">
        <f>IF(F508="",0,1)</f>
        <v>0</v>
      </c>
    </row>
    <row r="509" spans="1:12" x14ac:dyDescent="0.25">
      <c r="A509" s="5"/>
      <c r="B509" s="12"/>
      <c r="C509" t="str">
        <f>IF(A509="","",IF(ISNUMBER(MATCH(A509,'Zutaten'!$A$5:$A$154,0)),INDEX('Zutaten'!$B$5:$B$154,MATCH(A509,'Zutaten'!$A$5:$A$154,0)),IF(ISNUMBER(MATCH(A509,'Grundrezepte'!$H$5:$H$19,0)),INDEX('Grundrezepte'!$I$5:$I$19,MATCH(A509,'Grundrezepte'!$H$5:$H$19,0)),"")))</f>
        <v/>
      </c>
      <c r="D509" s="13" t="str">
        <f>IF(A509="","",IF(ISNUMBER(MATCH(A509,'Zutaten'!$A$5:$A$154,0)),INDEX('Zutaten'!$G$5:$G$154,MATCH(A509,'Zutaten'!$A$5:$A$154,0)),IF(ISNUMBER(MATCH(A509,'Grundrezepte'!$H$5:$H$19,0)),INDEX('Grundrezepte'!$J$5:$J$19,MATCH(A509,'Grundrezepte'!$H$5:$H$19,0)),"")))</f>
        <v/>
      </c>
      <c r="E509" s="15" t="str">
        <f>IF(OR(A509="",NOT(ISNUMBER(B509)),NOT(ISNUMBER(D509))),"",ROUND(B509*D509,2))</f>
        <v/>
      </c>
      <c r="F509" s="10" t="str">
        <f>IF(A509="","",IF(OR(ISNUMBER(MATCH(A509,'Zutaten'!$A$5:$A$154,0)),ISNUMBER(MATCH(A509,'Grundrezepte'!$H$5:$H$19,0))),IF(NOT(ISNUMBER(D509)),"Preis fehlt",IF(NOT(ISNUMBER(B509)),"Menge fehlt",IF(ISNUMBER(MATCH(A509,'Zutaten'!$A$5:$A$154,0)),"",IF(INDEX('Grundrezepte'!$K$5:$K$19,MATCH(A509,'Grundrezepte'!$H$5:$H$19,0))&gt;0,"Grundrezept unvollständig","")))),"nicht gefunden"))</f>
        <v/>
      </c>
      <c r="L509">
        <f>IF(F509="",0,1)</f>
        <v>0</v>
      </c>
    </row>
    <row r="510" spans="1:12" x14ac:dyDescent="0.25">
      <c r="A510" s="5"/>
      <c r="B510" s="12"/>
      <c r="C510" t="str">
        <f>IF(A510="","",IF(ISNUMBER(MATCH(A510,'Zutaten'!$A$5:$A$154,0)),INDEX('Zutaten'!$B$5:$B$154,MATCH(A510,'Zutaten'!$A$5:$A$154,0)),IF(ISNUMBER(MATCH(A510,'Grundrezepte'!$H$5:$H$19,0)),INDEX('Grundrezepte'!$I$5:$I$19,MATCH(A510,'Grundrezepte'!$H$5:$H$19,0)),"")))</f>
        <v/>
      </c>
      <c r="D510" s="13" t="str">
        <f>IF(A510="","",IF(ISNUMBER(MATCH(A510,'Zutaten'!$A$5:$A$154,0)),INDEX('Zutaten'!$G$5:$G$154,MATCH(A510,'Zutaten'!$A$5:$A$154,0)),IF(ISNUMBER(MATCH(A510,'Grundrezepte'!$H$5:$H$19,0)),INDEX('Grundrezepte'!$J$5:$J$19,MATCH(A510,'Grundrezepte'!$H$5:$H$19,0)),"")))</f>
        <v/>
      </c>
      <c r="E510" s="15" t="str">
        <f>IF(OR(A510="",NOT(ISNUMBER(B510)),NOT(ISNUMBER(D510))),"",ROUND(B510*D510,2))</f>
        <v/>
      </c>
      <c r="F510" s="10" t="str">
        <f>IF(A510="","",IF(OR(ISNUMBER(MATCH(A510,'Zutaten'!$A$5:$A$154,0)),ISNUMBER(MATCH(A510,'Grundrezepte'!$H$5:$H$19,0))),IF(NOT(ISNUMBER(D510)),"Preis fehlt",IF(NOT(ISNUMBER(B510)),"Menge fehlt",IF(ISNUMBER(MATCH(A510,'Zutaten'!$A$5:$A$154,0)),"",IF(INDEX('Grundrezepte'!$K$5:$K$19,MATCH(A510,'Grundrezepte'!$H$5:$H$19,0))&gt;0,"Grundrezept unvollständig","")))),"nicht gefunden"))</f>
        <v/>
      </c>
      <c r="L510">
        <f>IF(F510="",0,1)</f>
        <v>0</v>
      </c>
    </row>
    <row r="511" spans="1:12" x14ac:dyDescent="0.25">
      <c r="A511" s="5"/>
      <c r="B511" s="12"/>
      <c r="C511" t="str">
        <f>IF(A511="","",IF(ISNUMBER(MATCH(A511,'Zutaten'!$A$5:$A$154,0)),INDEX('Zutaten'!$B$5:$B$154,MATCH(A511,'Zutaten'!$A$5:$A$154,0)),IF(ISNUMBER(MATCH(A511,'Grundrezepte'!$H$5:$H$19,0)),INDEX('Grundrezepte'!$I$5:$I$19,MATCH(A511,'Grundrezepte'!$H$5:$H$19,0)),"")))</f>
        <v/>
      </c>
      <c r="D511" s="13" t="str">
        <f>IF(A511="","",IF(ISNUMBER(MATCH(A511,'Zutaten'!$A$5:$A$154,0)),INDEX('Zutaten'!$G$5:$G$154,MATCH(A511,'Zutaten'!$A$5:$A$154,0)),IF(ISNUMBER(MATCH(A511,'Grundrezepte'!$H$5:$H$19,0)),INDEX('Grundrezepte'!$J$5:$J$19,MATCH(A511,'Grundrezepte'!$H$5:$H$19,0)),"")))</f>
        <v/>
      </c>
      <c r="E511" s="15" t="str">
        <f>IF(OR(A511="",NOT(ISNUMBER(B511)),NOT(ISNUMBER(D511))),"",ROUND(B511*D511,2))</f>
        <v/>
      </c>
      <c r="F511" s="10" t="str">
        <f>IF(A511="","",IF(OR(ISNUMBER(MATCH(A511,'Zutaten'!$A$5:$A$154,0)),ISNUMBER(MATCH(A511,'Grundrezepte'!$H$5:$H$19,0))),IF(NOT(ISNUMBER(D511)),"Preis fehlt",IF(NOT(ISNUMBER(B511)),"Menge fehlt",IF(ISNUMBER(MATCH(A511,'Zutaten'!$A$5:$A$154,0)),"",IF(INDEX('Grundrezepte'!$K$5:$K$19,MATCH(A511,'Grundrezepte'!$H$5:$H$19,0))&gt;0,"Grundrezept unvollständig","")))),"nicht gefunden"))</f>
        <v/>
      </c>
      <c r="L511">
        <f>IF(F511="",0,1)</f>
        <v>0</v>
      </c>
    </row>
    <row r="512" spans="1:12" x14ac:dyDescent="0.25">
      <c r="A512" s="5"/>
      <c r="B512" s="12"/>
      <c r="C512" t="str">
        <f>IF(A512="","",IF(ISNUMBER(MATCH(A512,'Zutaten'!$A$5:$A$154,0)),INDEX('Zutaten'!$B$5:$B$154,MATCH(A512,'Zutaten'!$A$5:$A$154,0)),IF(ISNUMBER(MATCH(A512,'Grundrezepte'!$H$5:$H$19,0)),INDEX('Grundrezepte'!$I$5:$I$19,MATCH(A512,'Grundrezepte'!$H$5:$H$19,0)),"")))</f>
        <v/>
      </c>
      <c r="D512" s="13" t="str">
        <f>IF(A512="","",IF(ISNUMBER(MATCH(A512,'Zutaten'!$A$5:$A$154,0)),INDEX('Zutaten'!$G$5:$G$154,MATCH(A512,'Zutaten'!$A$5:$A$154,0)),IF(ISNUMBER(MATCH(A512,'Grundrezepte'!$H$5:$H$19,0)),INDEX('Grundrezepte'!$J$5:$J$19,MATCH(A512,'Grundrezepte'!$H$5:$H$19,0)),"")))</f>
        <v/>
      </c>
      <c r="E512" s="15" t="str">
        <f>IF(OR(A512="",NOT(ISNUMBER(B512)),NOT(ISNUMBER(D512))),"",ROUND(B512*D512,2))</f>
        <v/>
      </c>
      <c r="F512" s="10" t="str">
        <f>IF(A512="","",IF(OR(ISNUMBER(MATCH(A512,'Zutaten'!$A$5:$A$154,0)),ISNUMBER(MATCH(A512,'Grundrezepte'!$H$5:$H$19,0))),IF(NOT(ISNUMBER(D512)),"Preis fehlt",IF(NOT(ISNUMBER(B512)),"Menge fehlt",IF(ISNUMBER(MATCH(A512,'Zutaten'!$A$5:$A$154,0)),"",IF(INDEX('Grundrezepte'!$K$5:$K$19,MATCH(A512,'Grundrezepte'!$H$5:$H$19,0))&gt;0,"Grundrezept unvollständig","")))),"nicht gefunden"))</f>
        <v/>
      </c>
      <c r="L512">
        <f>IF(F512="",0,1)</f>
        <v>0</v>
      </c>
    </row>
    <row r="513" spans="1:12" x14ac:dyDescent="0.25">
      <c r="A513" s="5"/>
      <c r="B513" s="12"/>
      <c r="C513" t="str">
        <f>IF(A513="","",IF(ISNUMBER(MATCH(A513,'Zutaten'!$A$5:$A$154,0)),INDEX('Zutaten'!$B$5:$B$154,MATCH(A513,'Zutaten'!$A$5:$A$154,0)),IF(ISNUMBER(MATCH(A513,'Grundrezepte'!$H$5:$H$19,0)),INDEX('Grundrezepte'!$I$5:$I$19,MATCH(A513,'Grundrezepte'!$H$5:$H$19,0)),"")))</f>
        <v/>
      </c>
      <c r="D513" s="13" t="str">
        <f>IF(A513="","",IF(ISNUMBER(MATCH(A513,'Zutaten'!$A$5:$A$154,0)),INDEX('Zutaten'!$G$5:$G$154,MATCH(A513,'Zutaten'!$A$5:$A$154,0)),IF(ISNUMBER(MATCH(A513,'Grundrezepte'!$H$5:$H$19,0)),INDEX('Grundrezepte'!$J$5:$J$19,MATCH(A513,'Grundrezepte'!$H$5:$H$19,0)),"")))</f>
        <v/>
      </c>
      <c r="E513" s="15" t="str">
        <f>IF(OR(A513="",NOT(ISNUMBER(B513)),NOT(ISNUMBER(D513))),"",ROUND(B513*D513,2))</f>
        <v/>
      </c>
      <c r="F513" s="10" t="str">
        <f>IF(A513="","",IF(OR(ISNUMBER(MATCH(A513,'Zutaten'!$A$5:$A$154,0)),ISNUMBER(MATCH(A513,'Grundrezepte'!$H$5:$H$19,0))),IF(NOT(ISNUMBER(D513)),"Preis fehlt",IF(NOT(ISNUMBER(B513)),"Menge fehlt",IF(ISNUMBER(MATCH(A513,'Zutaten'!$A$5:$A$154,0)),"",IF(INDEX('Grundrezepte'!$K$5:$K$19,MATCH(A513,'Grundrezepte'!$H$5:$H$19,0))&gt;0,"Grundrezept unvollständig","")))),"nicht gefunden"))</f>
        <v/>
      </c>
      <c r="L513">
        <f>IF(F513="",0,1)</f>
        <v>0</v>
      </c>
    </row>
    <row r="514" spans="1:12" x14ac:dyDescent="0.25">
      <c r="A514" s="5"/>
      <c r="B514" s="12"/>
      <c r="C514" t="str">
        <f>IF(A514="","",IF(ISNUMBER(MATCH(A514,'Zutaten'!$A$5:$A$154,0)),INDEX('Zutaten'!$B$5:$B$154,MATCH(A514,'Zutaten'!$A$5:$A$154,0)),IF(ISNUMBER(MATCH(A514,'Grundrezepte'!$H$5:$H$19,0)),INDEX('Grundrezepte'!$I$5:$I$19,MATCH(A514,'Grundrezepte'!$H$5:$H$19,0)),"")))</f>
        <v/>
      </c>
      <c r="D514" s="13" t="str">
        <f>IF(A514="","",IF(ISNUMBER(MATCH(A514,'Zutaten'!$A$5:$A$154,0)),INDEX('Zutaten'!$G$5:$G$154,MATCH(A514,'Zutaten'!$A$5:$A$154,0)),IF(ISNUMBER(MATCH(A514,'Grundrezepte'!$H$5:$H$19,0)),INDEX('Grundrezepte'!$J$5:$J$19,MATCH(A514,'Grundrezepte'!$H$5:$H$19,0)),"")))</f>
        <v/>
      </c>
      <c r="E514" s="15" t="str">
        <f>IF(OR(A514="",NOT(ISNUMBER(B514)),NOT(ISNUMBER(D514))),"",ROUND(B514*D514,2))</f>
        <v/>
      </c>
      <c r="F514" s="10" t="str">
        <f>IF(A514="","",IF(OR(ISNUMBER(MATCH(A514,'Zutaten'!$A$5:$A$154,0)),ISNUMBER(MATCH(A514,'Grundrezepte'!$H$5:$H$19,0))),IF(NOT(ISNUMBER(D514)),"Preis fehlt",IF(NOT(ISNUMBER(B514)),"Menge fehlt",IF(ISNUMBER(MATCH(A514,'Zutaten'!$A$5:$A$154,0)),"",IF(INDEX('Grundrezepte'!$K$5:$K$19,MATCH(A514,'Grundrezepte'!$H$5:$H$19,0))&gt;0,"Grundrezept unvollständig","")))),"nicht gefunden"))</f>
        <v/>
      </c>
      <c r="L514">
        <f>IF(F514="",0,1)</f>
        <v>0</v>
      </c>
    </row>
    <row r="515" spans="1:12" x14ac:dyDescent="0.25">
      <c r="A515" s="5"/>
      <c r="B515" s="12"/>
      <c r="C515" t="str">
        <f>IF(A515="","",IF(ISNUMBER(MATCH(A515,'Zutaten'!$A$5:$A$154,0)),INDEX('Zutaten'!$B$5:$B$154,MATCH(A515,'Zutaten'!$A$5:$A$154,0)),IF(ISNUMBER(MATCH(A515,'Grundrezepte'!$H$5:$H$19,0)),INDEX('Grundrezepte'!$I$5:$I$19,MATCH(A515,'Grundrezepte'!$H$5:$H$19,0)),"")))</f>
        <v/>
      </c>
      <c r="D515" s="13" t="str">
        <f>IF(A515="","",IF(ISNUMBER(MATCH(A515,'Zutaten'!$A$5:$A$154,0)),INDEX('Zutaten'!$G$5:$G$154,MATCH(A515,'Zutaten'!$A$5:$A$154,0)),IF(ISNUMBER(MATCH(A515,'Grundrezepte'!$H$5:$H$19,0)),INDEX('Grundrezepte'!$J$5:$J$19,MATCH(A515,'Grundrezepte'!$H$5:$H$19,0)),"")))</f>
        <v/>
      </c>
      <c r="E515" s="15" t="str">
        <f>IF(OR(A515="",NOT(ISNUMBER(B515)),NOT(ISNUMBER(D515))),"",ROUND(B515*D515,2))</f>
        <v/>
      </c>
      <c r="F515" s="10" t="str">
        <f>IF(A515="","",IF(OR(ISNUMBER(MATCH(A515,'Zutaten'!$A$5:$A$154,0)),ISNUMBER(MATCH(A515,'Grundrezepte'!$H$5:$H$19,0))),IF(NOT(ISNUMBER(D515)),"Preis fehlt",IF(NOT(ISNUMBER(B515)),"Menge fehlt",IF(ISNUMBER(MATCH(A515,'Zutaten'!$A$5:$A$154,0)),"",IF(INDEX('Grundrezepte'!$K$5:$K$19,MATCH(A515,'Grundrezepte'!$H$5:$H$19,0))&gt;0,"Grundrezept unvollständig","")))),"nicht gefunden"))</f>
        <v/>
      </c>
      <c r="L515">
        <f>IF(F515="",0,1)</f>
        <v>0</v>
      </c>
    </row>
    <row r="516" spans="1:12" x14ac:dyDescent="0.25">
      <c r="A516" s="5"/>
      <c r="B516" s="12"/>
      <c r="C516" t="str">
        <f>IF(A516="","",IF(ISNUMBER(MATCH(A516,'Zutaten'!$A$5:$A$154,0)),INDEX('Zutaten'!$B$5:$B$154,MATCH(A516,'Zutaten'!$A$5:$A$154,0)),IF(ISNUMBER(MATCH(A516,'Grundrezepte'!$H$5:$H$19,0)),INDEX('Grundrezepte'!$I$5:$I$19,MATCH(A516,'Grundrezepte'!$H$5:$H$19,0)),"")))</f>
        <v/>
      </c>
      <c r="D516" s="13" t="str">
        <f>IF(A516="","",IF(ISNUMBER(MATCH(A516,'Zutaten'!$A$5:$A$154,0)),INDEX('Zutaten'!$G$5:$G$154,MATCH(A516,'Zutaten'!$A$5:$A$154,0)),IF(ISNUMBER(MATCH(A516,'Grundrezepte'!$H$5:$H$19,0)),INDEX('Grundrezepte'!$J$5:$J$19,MATCH(A516,'Grundrezepte'!$H$5:$H$19,0)),"")))</f>
        <v/>
      </c>
      <c r="E516" s="15" t="str">
        <f>IF(OR(A516="",NOT(ISNUMBER(B516)),NOT(ISNUMBER(D516))),"",ROUND(B516*D516,2))</f>
        <v/>
      </c>
      <c r="F516" s="10" t="str">
        <f>IF(A516="","",IF(OR(ISNUMBER(MATCH(A516,'Zutaten'!$A$5:$A$154,0)),ISNUMBER(MATCH(A516,'Grundrezepte'!$H$5:$H$19,0))),IF(NOT(ISNUMBER(D516)),"Preis fehlt",IF(NOT(ISNUMBER(B516)),"Menge fehlt",IF(ISNUMBER(MATCH(A516,'Zutaten'!$A$5:$A$154,0)),"",IF(INDEX('Grundrezepte'!$K$5:$K$19,MATCH(A516,'Grundrezepte'!$H$5:$H$19,0))&gt;0,"Grundrezept unvollständig","")))),"nicht gefunden"))</f>
        <v/>
      </c>
      <c r="L516">
        <f>IF(F516="",0,1)</f>
        <v>0</v>
      </c>
    </row>
    <row r="517" spans="1:12" x14ac:dyDescent="0.25">
      <c r="A517" s="5"/>
      <c r="B517" s="12"/>
      <c r="C517" t="str">
        <f>IF(A517="","",IF(ISNUMBER(MATCH(A517,'Zutaten'!$A$5:$A$154,0)),INDEX('Zutaten'!$B$5:$B$154,MATCH(A517,'Zutaten'!$A$5:$A$154,0)),IF(ISNUMBER(MATCH(A517,'Grundrezepte'!$H$5:$H$19,0)),INDEX('Grundrezepte'!$I$5:$I$19,MATCH(A517,'Grundrezepte'!$H$5:$H$19,0)),"")))</f>
        <v/>
      </c>
      <c r="D517" s="13" t="str">
        <f>IF(A517="","",IF(ISNUMBER(MATCH(A517,'Zutaten'!$A$5:$A$154,0)),INDEX('Zutaten'!$G$5:$G$154,MATCH(A517,'Zutaten'!$A$5:$A$154,0)),IF(ISNUMBER(MATCH(A517,'Grundrezepte'!$H$5:$H$19,0)),INDEX('Grundrezepte'!$J$5:$J$19,MATCH(A517,'Grundrezepte'!$H$5:$H$19,0)),"")))</f>
        <v/>
      </c>
      <c r="E517" s="15" t="str">
        <f>IF(OR(A517="",NOT(ISNUMBER(B517)),NOT(ISNUMBER(D517))),"",ROUND(B517*D517,2))</f>
        <v/>
      </c>
      <c r="F517" s="10" t="str">
        <f>IF(A517="","",IF(OR(ISNUMBER(MATCH(A517,'Zutaten'!$A$5:$A$154,0)),ISNUMBER(MATCH(A517,'Grundrezepte'!$H$5:$H$19,0))),IF(NOT(ISNUMBER(D517)),"Preis fehlt",IF(NOT(ISNUMBER(B517)),"Menge fehlt",IF(ISNUMBER(MATCH(A517,'Zutaten'!$A$5:$A$154,0)),"",IF(INDEX('Grundrezepte'!$K$5:$K$19,MATCH(A517,'Grundrezepte'!$H$5:$H$19,0))&gt;0,"Grundrezept unvollständig","")))),"nicht gefunden"))</f>
        <v/>
      </c>
      <c r="L517">
        <f>IF(F517="",0,1)</f>
        <v>0</v>
      </c>
    </row>
    <row r="518" spans="1:12" x14ac:dyDescent="0.25">
      <c r="A518" s="5"/>
      <c r="B518" s="12"/>
      <c r="C518" t="str">
        <f>IF(A518="","",IF(ISNUMBER(MATCH(A518,'Zutaten'!$A$5:$A$154,0)),INDEX('Zutaten'!$B$5:$B$154,MATCH(A518,'Zutaten'!$A$5:$A$154,0)),IF(ISNUMBER(MATCH(A518,'Grundrezepte'!$H$5:$H$19,0)),INDEX('Grundrezepte'!$I$5:$I$19,MATCH(A518,'Grundrezepte'!$H$5:$H$19,0)),"")))</f>
        <v/>
      </c>
      <c r="D518" s="13" t="str">
        <f>IF(A518="","",IF(ISNUMBER(MATCH(A518,'Zutaten'!$A$5:$A$154,0)),INDEX('Zutaten'!$G$5:$G$154,MATCH(A518,'Zutaten'!$A$5:$A$154,0)),IF(ISNUMBER(MATCH(A518,'Grundrezepte'!$H$5:$H$19,0)),INDEX('Grundrezepte'!$J$5:$J$19,MATCH(A518,'Grundrezepte'!$H$5:$H$19,0)),"")))</f>
        <v/>
      </c>
      <c r="E518" s="15" t="str">
        <f>IF(OR(A518="",NOT(ISNUMBER(B518)),NOT(ISNUMBER(D518))),"",ROUND(B518*D518,2))</f>
        <v/>
      </c>
      <c r="F518" s="10" t="str">
        <f>IF(A518="","",IF(OR(ISNUMBER(MATCH(A518,'Zutaten'!$A$5:$A$154,0)),ISNUMBER(MATCH(A518,'Grundrezepte'!$H$5:$H$19,0))),IF(NOT(ISNUMBER(D518)),"Preis fehlt",IF(NOT(ISNUMBER(B518)),"Menge fehlt",IF(ISNUMBER(MATCH(A518,'Zutaten'!$A$5:$A$154,0)),"",IF(INDEX('Grundrezepte'!$K$5:$K$19,MATCH(A518,'Grundrezepte'!$H$5:$H$19,0))&gt;0,"Grundrezept unvollständig","")))),"nicht gefunden"))</f>
        <v/>
      </c>
      <c r="L518">
        <f>IF(F518="",0,1)</f>
        <v>0</v>
      </c>
    </row>
    <row r="519" spans="1:12" x14ac:dyDescent="0.25">
      <c r="A519" s="5"/>
      <c r="B519" s="12"/>
      <c r="C519" t="str">
        <f>IF(A519="","",IF(ISNUMBER(MATCH(A519,'Zutaten'!$A$5:$A$154,0)),INDEX('Zutaten'!$B$5:$B$154,MATCH(A519,'Zutaten'!$A$5:$A$154,0)),IF(ISNUMBER(MATCH(A519,'Grundrezepte'!$H$5:$H$19,0)),INDEX('Grundrezepte'!$I$5:$I$19,MATCH(A519,'Grundrezepte'!$H$5:$H$19,0)),"")))</f>
        <v/>
      </c>
      <c r="D519" s="13" t="str">
        <f>IF(A519="","",IF(ISNUMBER(MATCH(A519,'Zutaten'!$A$5:$A$154,0)),INDEX('Zutaten'!$G$5:$G$154,MATCH(A519,'Zutaten'!$A$5:$A$154,0)),IF(ISNUMBER(MATCH(A519,'Grundrezepte'!$H$5:$H$19,0)),INDEX('Grundrezepte'!$J$5:$J$19,MATCH(A519,'Grundrezepte'!$H$5:$H$19,0)),"")))</f>
        <v/>
      </c>
      <c r="E519" s="15" t="str">
        <f>IF(OR(A519="",NOT(ISNUMBER(B519)),NOT(ISNUMBER(D519))),"",ROUND(B519*D519,2))</f>
        <v/>
      </c>
      <c r="F519" s="10" t="str">
        <f>IF(A519="","",IF(OR(ISNUMBER(MATCH(A519,'Zutaten'!$A$5:$A$154,0)),ISNUMBER(MATCH(A519,'Grundrezepte'!$H$5:$H$19,0))),IF(NOT(ISNUMBER(D519)),"Preis fehlt",IF(NOT(ISNUMBER(B519)),"Menge fehlt",IF(ISNUMBER(MATCH(A519,'Zutaten'!$A$5:$A$154,0)),"",IF(INDEX('Grundrezepte'!$K$5:$K$19,MATCH(A519,'Grundrezepte'!$H$5:$H$19,0))&gt;0,"Grundrezept unvollständig","")))),"nicht gefunden"))</f>
        <v/>
      </c>
      <c r="L519">
        <f>IF(F519="",0,1)</f>
        <v>0</v>
      </c>
    </row>
    <row r="520" spans="1:12" x14ac:dyDescent="0.25">
      <c r="A520" s="5"/>
      <c r="B520" s="12"/>
      <c r="C520" t="str">
        <f>IF(A520="","",IF(ISNUMBER(MATCH(A520,'Zutaten'!$A$5:$A$154,0)),INDEX('Zutaten'!$B$5:$B$154,MATCH(A520,'Zutaten'!$A$5:$A$154,0)),IF(ISNUMBER(MATCH(A520,'Grundrezepte'!$H$5:$H$19,0)),INDEX('Grundrezepte'!$I$5:$I$19,MATCH(A520,'Grundrezepte'!$H$5:$H$19,0)),"")))</f>
        <v/>
      </c>
      <c r="D520" s="13" t="str">
        <f>IF(A520="","",IF(ISNUMBER(MATCH(A520,'Zutaten'!$A$5:$A$154,0)),INDEX('Zutaten'!$G$5:$G$154,MATCH(A520,'Zutaten'!$A$5:$A$154,0)),IF(ISNUMBER(MATCH(A520,'Grundrezepte'!$H$5:$H$19,0)),INDEX('Grundrezepte'!$J$5:$J$19,MATCH(A520,'Grundrezepte'!$H$5:$H$19,0)),"")))</f>
        <v/>
      </c>
      <c r="E520" s="15" t="str">
        <f>IF(OR(A520="",NOT(ISNUMBER(B520)),NOT(ISNUMBER(D520))),"",ROUND(B520*D520,2))</f>
        <v/>
      </c>
      <c r="F520" s="10" t="str">
        <f>IF(A520="","",IF(OR(ISNUMBER(MATCH(A520,'Zutaten'!$A$5:$A$154,0)),ISNUMBER(MATCH(A520,'Grundrezepte'!$H$5:$H$19,0))),IF(NOT(ISNUMBER(D520)),"Preis fehlt",IF(NOT(ISNUMBER(B520)),"Menge fehlt",IF(ISNUMBER(MATCH(A520,'Zutaten'!$A$5:$A$154,0)),"",IF(INDEX('Grundrezepte'!$K$5:$K$19,MATCH(A520,'Grundrezepte'!$H$5:$H$19,0))&gt;0,"Grundrezept unvollständig","")))),"nicht gefunden"))</f>
        <v/>
      </c>
      <c r="L520">
        <f>IF(F520="",0,1)</f>
        <v>0</v>
      </c>
    </row>
    <row r="521" spans="1:12" x14ac:dyDescent="0.25">
      <c r="A521" s="5"/>
      <c r="B521" s="12"/>
      <c r="C521" t="str">
        <f>IF(A521="","",IF(ISNUMBER(MATCH(A521,'Zutaten'!$A$5:$A$154,0)),INDEX('Zutaten'!$B$5:$B$154,MATCH(A521,'Zutaten'!$A$5:$A$154,0)),IF(ISNUMBER(MATCH(A521,'Grundrezepte'!$H$5:$H$19,0)),INDEX('Grundrezepte'!$I$5:$I$19,MATCH(A521,'Grundrezepte'!$H$5:$H$19,0)),"")))</f>
        <v/>
      </c>
      <c r="D521" s="13" t="str">
        <f>IF(A521="","",IF(ISNUMBER(MATCH(A521,'Zutaten'!$A$5:$A$154,0)),INDEX('Zutaten'!$G$5:$G$154,MATCH(A521,'Zutaten'!$A$5:$A$154,0)),IF(ISNUMBER(MATCH(A521,'Grundrezepte'!$H$5:$H$19,0)),INDEX('Grundrezepte'!$J$5:$J$19,MATCH(A521,'Grundrezepte'!$H$5:$H$19,0)),"")))</f>
        <v/>
      </c>
      <c r="E521" s="15" t="str">
        <f>IF(OR(A521="",NOT(ISNUMBER(B521)),NOT(ISNUMBER(D521))),"",ROUND(B521*D521,2))</f>
        <v/>
      </c>
      <c r="F521" s="10" t="str">
        <f>IF(A521="","",IF(OR(ISNUMBER(MATCH(A521,'Zutaten'!$A$5:$A$154,0)),ISNUMBER(MATCH(A521,'Grundrezepte'!$H$5:$H$19,0))),IF(NOT(ISNUMBER(D521)),"Preis fehlt",IF(NOT(ISNUMBER(B521)),"Menge fehlt",IF(ISNUMBER(MATCH(A521,'Zutaten'!$A$5:$A$154,0)),"",IF(INDEX('Grundrezepte'!$K$5:$K$19,MATCH(A521,'Grundrezepte'!$H$5:$H$19,0))&gt;0,"Grundrezept unvollständig","")))),"nicht gefunden"))</f>
        <v/>
      </c>
      <c r="L521">
        <f>IF(F521="",0,1)</f>
        <v>0</v>
      </c>
    </row>
    <row r="522" spans="1:5" x14ac:dyDescent="0.25">
      <c r="A522" s="16" t="s">
        <v>47</v>
      </c>
      <c r="E522" s="9" t="str">
        <f>IF(A505="","",ROUND(SUM(E507:E521),2))</f>
        <v/>
      </c>
    </row>
    <row r="523" spans="1:5" x14ac:dyDescent="0.25">
      <c r="A523" s="16" t="s">
        <v>50</v>
      </c>
      <c r="E523" s="9" t="str">
        <f>IF(OR(A505="",NOT(ISNUMBER(C505))),"",IF(C505&lt;=0,"",ROUND(E522/C505,2)))</f>
        <v/>
      </c>
    </row>
    <row r="525" spans="1:5" x14ac:dyDescent="0.25">
      <c r="A525" s="11"/>
      <c r="B525" s="2" t="s">
        <v>52</v>
      </c>
      <c r="C525" s="5"/>
      <c r="D525" s="2" t="str">
        <f>IF(C525=1,"Portion","Portionen")</f>
        <v>Portionen</v>
      </c>
      <c r="E525" s="10" t="str">
        <f>IF(A525="","",IF(COUNTIF($H$5:$H$34,A525)&gt;1,"Name doppelt, nur der erste zählt",IF(NOT(ISNUMBER(C525)),"«ergibt … Portionen» fehlt",IF(C525&lt;=0,"«ergibt … Portionen» fehlt",IF(SUM(L527:L541)&gt;0,"Zeilen mit Hinweis prüfen","")))))</f>
        <v/>
      </c>
    </row>
    <row r="526" spans="1:6" x14ac:dyDescent="0.25">
      <c r="A526" s="4" t="s">
        <v>43</v>
      </c>
      <c r="B526" s="4" t="s">
        <v>44</v>
      </c>
      <c r="C526" s="4" t="s">
        <v>18</v>
      </c>
      <c r="D526" s="4" t="s">
        <v>45</v>
      </c>
      <c r="E526" s="4" t="s">
        <v>46</v>
      </c>
      <c r="F526" s="4" t="s">
        <v>24</v>
      </c>
    </row>
    <row r="527" spans="1:12" x14ac:dyDescent="0.25">
      <c r="A527" s="5"/>
      <c r="B527" s="12"/>
      <c r="C527" t="str">
        <f>IF(A527="","",IF(ISNUMBER(MATCH(A527,'Zutaten'!$A$5:$A$154,0)),INDEX('Zutaten'!$B$5:$B$154,MATCH(A527,'Zutaten'!$A$5:$A$154,0)),IF(ISNUMBER(MATCH(A527,'Grundrezepte'!$H$5:$H$19,0)),INDEX('Grundrezepte'!$I$5:$I$19,MATCH(A527,'Grundrezepte'!$H$5:$H$19,0)),"")))</f>
        <v/>
      </c>
      <c r="D527" s="13" t="str">
        <f>IF(A527="","",IF(ISNUMBER(MATCH(A527,'Zutaten'!$A$5:$A$154,0)),INDEX('Zutaten'!$G$5:$G$154,MATCH(A527,'Zutaten'!$A$5:$A$154,0)),IF(ISNUMBER(MATCH(A527,'Grundrezepte'!$H$5:$H$19,0)),INDEX('Grundrezepte'!$J$5:$J$19,MATCH(A527,'Grundrezepte'!$H$5:$H$19,0)),"")))</f>
        <v/>
      </c>
      <c r="E527" s="15" t="str">
        <f>IF(OR(A527="",NOT(ISNUMBER(B527)),NOT(ISNUMBER(D527))),"",ROUND(B527*D527,2))</f>
        <v/>
      </c>
      <c r="F527" s="10" t="str">
        <f>IF(A527="","",IF(OR(ISNUMBER(MATCH(A527,'Zutaten'!$A$5:$A$154,0)),ISNUMBER(MATCH(A527,'Grundrezepte'!$H$5:$H$19,0))),IF(NOT(ISNUMBER(D527)),"Preis fehlt",IF(NOT(ISNUMBER(B527)),"Menge fehlt",IF(ISNUMBER(MATCH(A527,'Zutaten'!$A$5:$A$154,0)),"",IF(INDEX('Grundrezepte'!$K$5:$K$19,MATCH(A527,'Grundrezepte'!$H$5:$H$19,0))&gt;0,"Grundrezept unvollständig","")))),"nicht gefunden"))</f>
        <v/>
      </c>
      <c r="L527">
        <f>IF(F527="",0,1)</f>
        <v>0</v>
      </c>
    </row>
    <row r="528" spans="1:12" x14ac:dyDescent="0.25">
      <c r="A528" s="5"/>
      <c r="B528" s="12"/>
      <c r="C528" t="str">
        <f>IF(A528="","",IF(ISNUMBER(MATCH(A528,'Zutaten'!$A$5:$A$154,0)),INDEX('Zutaten'!$B$5:$B$154,MATCH(A528,'Zutaten'!$A$5:$A$154,0)),IF(ISNUMBER(MATCH(A528,'Grundrezepte'!$H$5:$H$19,0)),INDEX('Grundrezepte'!$I$5:$I$19,MATCH(A528,'Grundrezepte'!$H$5:$H$19,0)),"")))</f>
        <v/>
      </c>
      <c r="D528" s="13" t="str">
        <f>IF(A528="","",IF(ISNUMBER(MATCH(A528,'Zutaten'!$A$5:$A$154,0)),INDEX('Zutaten'!$G$5:$G$154,MATCH(A528,'Zutaten'!$A$5:$A$154,0)),IF(ISNUMBER(MATCH(A528,'Grundrezepte'!$H$5:$H$19,0)),INDEX('Grundrezepte'!$J$5:$J$19,MATCH(A528,'Grundrezepte'!$H$5:$H$19,0)),"")))</f>
        <v/>
      </c>
      <c r="E528" s="15" t="str">
        <f>IF(OR(A528="",NOT(ISNUMBER(B528)),NOT(ISNUMBER(D528))),"",ROUND(B528*D528,2))</f>
        <v/>
      </c>
      <c r="F528" s="10" t="str">
        <f>IF(A528="","",IF(OR(ISNUMBER(MATCH(A528,'Zutaten'!$A$5:$A$154,0)),ISNUMBER(MATCH(A528,'Grundrezepte'!$H$5:$H$19,0))),IF(NOT(ISNUMBER(D528)),"Preis fehlt",IF(NOT(ISNUMBER(B528)),"Menge fehlt",IF(ISNUMBER(MATCH(A528,'Zutaten'!$A$5:$A$154,0)),"",IF(INDEX('Grundrezepte'!$K$5:$K$19,MATCH(A528,'Grundrezepte'!$H$5:$H$19,0))&gt;0,"Grundrezept unvollständig","")))),"nicht gefunden"))</f>
        <v/>
      </c>
      <c r="L528">
        <f>IF(F528="",0,1)</f>
        <v>0</v>
      </c>
    </row>
    <row r="529" spans="1:12" x14ac:dyDescent="0.25">
      <c r="A529" s="5"/>
      <c r="B529" s="12"/>
      <c r="C529" t="str">
        <f>IF(A529="","",IF(ISNUMBER(MATCH(A529,'Zutaten'!$A$5:$A$154,0)),INDEX('Zutaten'!$B$5:$B$154,MATCH(A529,'Zutaten'!$A$5:$A$154,0)),IF(ISNUMBER(MATCH(A529,'Grundrezepte'!$H$5:$H$19,0)),INDEX('Grundrezepte'!$I$5:$I$19,MATCH(A529,'Grundrezepte'!$H$5:$H$19,0)),"")))</f>
        <v/>
      </c>
      <c r="D529" s="13" t="str">
        <f>IF(A529="","",IF(ISNUMBER(MATCH(A529,'Zutaten'!$A$5:$A$154,0)),INDEX('Zutaten'!$G$5:$G$154,MATCH(A529,'Zutaten'!$A$5:$A$154,0)),IF(ISNUMBER(MATCH(A529,'Grundrezepte'!$H$5:$H$19,0)),INDEX('Grundrezepte'!$J$5:$J$19,MATCH(A529,'Grundrezepte'!$H$5:$H$19,0)),"")))</f>
        <v/>
      </c>
      <c r="E529" s="15" t="str">
        <f>IF(OR(A529="",NOT(ISNUMBER(B529)),NOT(ISNUMBER(D529))),"",ROUND(B529*D529,2))</f>
        <v/>
      </c>
      <c r="F529" s="10" t="str">
        <f>IF(A529="","",IF(OR(ISNUMBER(MATCH(A529,'Zutaten'!$A$5:$A$154,0)),ISNUMBER(MATCH(A529,'Grundrezepte'!$H$5:$H$19,0))),IF(NOT(ISNUMBER(D529)),"Preis fehlt",IF(NOT(ISNUMBER(B529)),"Menge fehlt",IF(ISNUMBER(MATCH(A529,'Zutaten'!$A$5:$A$154,0)),"",IF(INDEX('Grundrezepte'!$K$5:$K$19,MATCH(A529,'Grundrezepte'!$H$5:$H$19,0))&gt;0,"Grundrezept unvollständig","")))),"nicht gefunden"))</f>
        <v/>
      </c>
      <c r="L529">
        <f>IF(F529="",0,1)</f>
        <v>0</v>
      </c>
    </row>
    <row r="530" spans="1:12" x14ac:dyDescent="0.25">
      <c r="A530" s="5"/>
      <c r="B530" s="12"/>
      <c r="C530" t="str">
        <f>IF(A530="","",IF(ISNUMBER(MATCH(A530,'Zutaten'!$A$5:$A$154,0)),INDEX('Zutaten'!$B$5:$B$154,MATCH(A530,'Zutaten'!$A$5:$A$154,0)),IF(ISNUMBER(MATCH(A530,'Grundrezepte'!$H$5:$H$19,0)),INDEX('Grundrezepte'!$I$5:$I$19,MATCH(A530,'Grundrezepte'!$H$5:$H$19,0)),"")))</f>
        <v/>
      </c>
      <c r="D530" s="13" t="str">
        <f>IF(A530="","",IF(ISNUMBER(MATCH(A530,'Zutaten'!$A$5:$A$154,0)),INDEX('Zutaten'!$G$5:$G$154,MATCH(A530,'Zutaten'!$A$5:$A$154,0)),IF(ISNUMBER(MATCH(A530,'Grundrezepte'!$H$5:$H$19,0)),INDEX('Grundrezepte'!$J$5:$J$19,MATCH(A530,'Grundrezepte'!$H$5:$H$19,0)),"")))</f>
        <v/>
      </c>
      <c r="E530" s="15" t="str">
        <f>IF(OR(A530="",NOT(ISNUMBER(B530)),NOT(ISNUMBER(D530))),"",ROUND(B530*D530,2))</f>
        <v/>
      </c>
      <c r="F530" s="10" t="str">
        <f>IF(A530="","",IF(OR(ISNUMBER(MATCH(A530,'Zutaten'!$A$5:$A$154,0)),ISNUMBER(MATCH(A530,'Grundrezepte'!$H$5:$H$19,0))),IF(NOT(ISNUMBER(D530)),"Preis fehlt",IF(NOT(ISNUMBER(B530)),"Menge fehlt",IF(ISNUMBER(MATCH(A530,'Zutaten'!$A$5:$A$154,0)),"",IF(INDEX('Grundrezepte'!$K$5:$K$19,MATCH(A530,'Grundrezepte'!$H$5:$H$19,0))&gt;0,"Grundrezept unvollständig","")))),"nicht gefunden"))</f>
        <v/>
      </c>
      <c r="L530">
        <f>IF(F530="",0,1)</f>
        <v>0</v>
      </c>
    </row>
    <row r="531" spans="1:12" x14ac:dyDescent="0.25">
      <c r="A531" s="5"/>
      <c r="B531" s="12"/>
      <c r="C531" t="str">
        <f>IF(A531="","",IF(ISNUMBER(MATCH(A531,'Zutaten'!$A$5:$A$154,0)),INDEX('Zutaten'!$B$5:$B$154,MATCH(A531,'Zutaten'!$A$5:$A$154,0)),IF(ISNUMBER(MATCH(A531,'Grundrezepte'!$H$5:$H$19,0)),INDEX('Grundrezepte'!$I$5:$I$19,MATCH(A531,'Grundrezepte'!$H$5:$H$19,0)),"")))</f>
        <v/>
      </c>
      <c r="D531" s="13" t="str">
        <f>IF(A531="","",IF(ISNUMBER(MATCH(A531,'Zutaten'!$A$5:$A$154,0)),INDEX('Zutaten'!$G$5:$G$154,MATCH(A531,'Zutaten'!$A$5:$A$154,0)),IF(ISNUMBER(MATCH(A531,'Grundrezepte'!$H$5:$H$19,0)),INDEX('Grundrezepte'!$J$5:$J$19,MATCH(A531,'Grundrezepte'!$H$5:$H$19,0)),"")))</f>
        <v/>
      </c>
      <c r="E531" s="15" t="str">
        <f>IF(OR(A531="",NOT(ISNUMBER(B531)),NOT(ISNUMBER(D531))),"",ROUND(B531*D531,2))</f>
        <v/>
      </c>
      <c r="F531" s="10" t="str">
        <f>IF(A531="","",IF(OR(ISNUMBER(MATCH(A531,'Zutaten'!$A$5:$A$154,0)),ISNUMBER(MATCH(A531,'Grundrezepte'!$H$5:$H$19,0))),IF(NOT(ISNUMBER(D531)),"Preis fehlt",IF(NOT(ISNUMBER(B531)),"Menge fehlt",IF(ISNUMBER(MATCH(A531,'Zutaten'!$A$5:$A$154,0)),"",IF(INDEX('Grundrezepte'!$K$5:$K$19,MATCH(A531,'Grundrezepte'!$H$5:$H$19,0))&gt;0,"Grundrezept unvollständig","")))),"nicht gefunden"))</f>
        <v/>
      </c>
      <c r="L531">
        <f>IF(F531="",0,1)</f>
        <v>0</v>
      </c>
    </row>
    <row r="532" spans="1:12" x14ac:dyDescent="0.25">
      <c r="A532" s="5"/>
      <c r="B532" s="12"/>
      <c r="C532" t="str">
        <f>IF(A532="","",IF(ISNUMBER(MATCH(A532,'Zutaten'!$A$5:$A$154,0)),INDEX('Zutaten'!$B$5:$B$154,MATCH(A532,'Zutaten'!$A$5:$A$154,0)),IF(ISNUMBER(MATCH(A532,'Grundrezepte'!$H$5:$H$19,0)),INDEX('Grundrezepte'!$I$5:$I$19,MATCH(A532,'Grundrezepte'!$H$5:$H$19,0)),"")))</f>
        <v/>
      </c>
      <c r="D532" s="13" t="str">
        <f>IF(A532="","",IF(ISNUMBER(MATCH(A532,'Zutaten'!$A$5:$A$154,0)),INDEX('Zutaten'!$G$5:$G$154,MATCH(A532,'Zutaten'!$A$5:$A$154,0)),IF(ISNUMBER(MATCH(A532,'Grundrezepte'!$H$5:$H$19,0)),INDEX('Grundrezepte'!$J$5:$J$19,MATCH(A532,'Grundrezepte'!$H$5:$H$19,0)),"")))</f>
        <v/>
      </c>
      <c r="E532" s="15" t="str">
        <f>IF(OR(A532="",NOT(ISNUMBER(B532)),NOT(ISNUMBER(D532))),"",ROUND(B532*D532,2))</f>
        <v/>
      </c>
      <c r="F532" s="10" t="str">
        <f>IF(A532="","",IF(OR(ISNUMBER(MATCH(A532,'Zutaten'!$A$5:$A$154,0)),ISNUMBER(MATCH(A532,'Grundrezepte'!$H$5:$H$19,0))),IF(NOT(ISNUMBER(D532)),"Preis fehlt",IF(NOT(ISNUMBER(B532)),"Menge fehlt",IF(ISNUMBER(MATCH(A532,'Zutaten'!$A$5:$A$154,0)),"",IF(INDEX('Grundrezepte'!$K$5:$K$19,MATCH(A532,'Grundrezepte'!$H$5:$H$19,0))&gt;0,"Grundrezept unvollständig","")))),"nicht gefunden"))</f>
        <v/>
      </c>
      <c r="L532">
        <f>IF(F532="",0,1)</f>
        <v>0</v>
      </c>
    </row>
    <row r="533" spans="1:12" x14ac:dyDescent="0.25">
      <c r="A533" s="5"/>
      <c r="B533" s="12"/>
      <c r="C533" t="str">
        <f>IF(A533="","",IF(ISNUMBER(MATCH(A533,'Zutaten'!$A$5:$A$154,0)),INDEX('Zutaten'!$B$5:$B$154,MATCH(A533,'Zutaten'!$A$5:$A$154,0)),IF(ISNUMBER(MATCH(A533,'Grundrezepte'!$H$5:$H$19,0)),INDEX('Grundrezepte'!$I$5:$I$19,MATCH(A533,'Grundrezepte'!$H$5:$H$19,0)),"")))</f>
        <v/>
      </c>
      <c r="D533" s="13" t="str">
        <f>IF(A533="","",IF(ISNUMBER(MATCH(A533,'Zutaten'!$A$5:$A$154,0)),INDEX('Zutaten'!$G$5:$G$154,MATCH(A533,'Zutaten'!$A$5:$A$154,0)),IF(ISNUMBER(MATCH(A533,'Grundrezepte'!$H$5:$H$19,0)),INDEX('Grundrezepte'!$J$5:$J$19,MATCH(A533,'Grundrezepte'!$H$5:$H$19,0)),"")))</f>
        <v/>
      </c>
      <c r="E533" s="15" t="str">
        <f>IF(OR(A533="",NOT(ISNUMBER(B533)),NOT(ISNUMBER(D533))),"",ROUND(B533*D533,2))</f>
        <v/>
      </c>
      <c r="F533" s="10" t="str">
        <f>IF(A533="","",IF(OR(ISNUMBER(MATCH(A533,'Zutaten'!$A$5:$A$154,0)),ISNUMBER(MATCH(A533,'Grundrezepte'!$H$5:$H$19,0))),IF(NOT(ISNUMBER(D533)),"Preis fehlt",IF(NOT(ISNUMBER(B533)),"Menge fehlt",IF(ISNUMBER(MATCH(A533,'Zutaten'!$A$5:$A$154,0)),"",IF(INDEX('Grundrezepte'!$K$5:$K$19,MATCH(A533,'Grundrezepte'!$H$5:$H$19,0))&gt;0,"Grundrezept unvollständig","")))),"nicht gefunden"))</f>
        <v/>
      </c>
      <c r="L533">
        <f>IF(F533="",0,1)</f>
        <v>0</v>
      </c>
    </row>
    <row r="534" spans="1:12" x14ac:dyDescent="0.25">
      <c r="A534" s="5"/>
      <c r="B534" s="12"/>
      <c r="C534" t="str">
        <f>IF(A534="","",IF(ISNUMBER(MATCH(A534,'Zutaten'!$A$5:$A$154,0)),INDEX('Zutaten'!$B$5:$B$154,MATCH(A534,'Zutaten'!$A$5:$A$154,0)),IF(ISNUMBER(MATCH(A534,'Grundrezepte'!$H$5:$H$19,0)),INDEX('Grundrezepte'!$I$5:$I$19,MATCH(A534,'Grundrezepte'!$H$5:$H$19,0)),"")))</f>
        <v/>
      </c>
      <c r="D534" s="13" t="str">
        <f>IF(A534="","",IF(ISNUMBER(MATCH(A534,'Zutaten'!$A$5:$A$154,0)),INDEX('Zutaten'!$G$5:$G$154,MATCH(A534,'Zutaten'!$A$5:$A$154,0)),IF(ISNUMBER(MATCH(A534,'Grundrezepte'!$H$5:$H$19,0)),INDEX('Grundrezepte'!$J$5:$J$19,MATCH(A534,'Grundrezepte'!$H$5:$H$19,0)),"")))</f>
        <v/>
      </c>
      <c r="E534" s="15" t="str">
        <f>IF(OR(A534="",NOT(ISNUMBER(B534)),NOT(ISNUMBER(D534))),"",ROUND(B534*D534,2))</f>
        <v/>
      </c>
      <c r="F534" s="10" t="str">
        <f>IF(A534="","",IF(OR(ISNUMBER(MATCH(A534,'Zutaten'!$A$5:$A$154,0)),ISNUMBER(MATCH(A534,'Grundrezepte'!$H$5:$H$19,0))),IF(NOT(ISNUMBER(D534)),"Preis fehlt",IF(NOT(ISNUMBER(B534)),"Menge fehlt",IF(ISNUMBER(MATCH(A534,'Zutaten'!$A$5:$A$154,0)),"",IF(INDEX('Grundrezepte'!$K$5:$K$19,MATCH(A534,'Grundrezepte'!$H$5:$H$19,0))&gt;0,"Grundrezept unvollständig","")))),"nicht gefunden"))</f>
        <v/>
      </c>
      <c r="L534">
        <f>IF(F534="",0,1)</f>
        <v>0</v>
      </c>
    </row>
    <row r="535" spans="1:12" x14ac:dyDescent="0.25">
      <c r="A535" s="5"/>
      <c r="B535" s="12"/>
      <c r="C535" t="str">
        <f>IF(A535="","",IF(ISNUMBER(MATCH(A535,'Zutaten'!$A$5:$A$154,0)),INDEX('Zutaten'!$B$5:$B$154,MATCH(A535,'Zutaten'!$A$5:$A$154,0)),IF(ISNUMBER(MATCH(A535,'Grundrezepte'!$H$5:$H$19,0)),INDEX('Grundrezepte'!$I$5:$I$19,MATCH(A535,'Grundrezepte'!$H$5:$H$19,0)),"")))</f>
        <v/>
      </c>
      <c r="D535" s="13" t="str">
        <f>IF(A535="","",IF(ISNUMBER(MATCH(A535,'Zutaten'!$A$5:$A$154,0)),INDEX('Zutaten'!$G$5:$G$154,MATCH(A535,'Zutaten'!$A$5:$A$154,0)),IF(ISNUMBER(MATCH(A535,'Grundrezepte'!$H$5:$H$19,0)),INDEX('Grundrezepte'!$J$5:$J$19,MATCH(A535,'Grundrezepte'!$H$5:$H$19,0)),"")))</f>
        <v/>
      </c>
      <c r="E535" s="15" t="str">
        <f>IF(OR(A535="",NOT(ISNUMBER(B535)),NOT(ISNUMBER(D535))),"",ROUND(B535*D535,2))</f>
        <v/>
      </c>
      <c r="F535" s="10" t="str">
        <f>IF(A535="","",IF(OR(ISNUMBER(MATCH(A535,'Zutaten'!$A$5:$A$154,0)),ISNUMBER(MATCH(A535,'Grundrezepte'!$H$5:$H$19,0))),IF(NOT(ISNUMBER(D535)),"Preis fehlt",IF(NOT(ISNUMBER(B535)),"Menge fehlt",IF(ISNUMBER(MATCH(A535,'Zutaten'!$A$5:$A$154,0)),"",IF(INDEX('Grundrezepte'!$K$5:$K$19,MATCH(A535,'Grundrezepte'!$H$5:$H$19,0))&gt;0,"Grundrezept unvollständig","")))),"nicht gefunden"))</f>
        <v/>
      </c>
      <c r="L535">
        <f>IF(F535="",0,1)</f>
        <v>0</v>
      </c>
    </row>
    <row r="536" spans="1:12" x14ac:dyDescent="0.25">
      <c r="A536" s="5"/>
      <c r="B536" s="12"/>
      <c r="C536" t="str">
        <f>IF(A536="","",IF(ISNUMBER(MATCH(A536,'Zutaten'!$A$5:$A$154,0)),INDEX('Zutaten'!$B$5:$B$154,MATCH(A536,'Zutaten'!$A$5:$A$154,0)),IF(ISNUMBER(MATCH(A536,'Grundrezepte'!$H$5:$H$19,0)),INDEX('Grundrezepte'!$I$5:$I$19,MATCH(A536,'Grundrezepte'!$H$5:$H$19,0)),"")))</f>
        <v/>
      </c>
      <c r="D536" s="13" t="str">
        <f>IF(A536="","",IF(ISNUMBER(MATCH(A536,'Zutaten'!$A$5:$A$154,0)),INDEX('Zutaten'!$G$5:$G$154,MATCH(A536,'Zutaten'!$A$5:$A$154,0)),IF(ISNUMBER(MATCH(A536,'Grundrezepte'!$H$5:$H$19,0)),INDEX('Grundrezepte'!$J$5:$J$19,MATCH(A536,'Grundrezepte'!$H$5:$H$19,0)),"")))</f>
        <v/>
      </c>
      <c r="E536" s="15" t="str">
        <f>IF(OR(A536="",NOT(ISNUMBER(B536)),NOT(ISNUMBER(D536))),"",ROUND(B536*D536,2))</f>
        <v/>
      </c>
      <c r="F536" s="10" t="str">
        <f>IF(A536="","",IF(OR(ISNUMBER(MATCH(A536,'Zutaten'!$A$5:$A$154,0)),ISNUMBER(MATCH(A536,'Grundrezepte'!$H$5:$H$19,0))),IF(NOT(ISNUMBER(D536)),"Preis fehlt",IF(NOT(ISNUMBER(B536)),"Menge fehlt",IF(ISNUMBER(MATCH(A536,'Zutaten'!$A$5:$A$154,0)),"",IF(INDEX('Grundrezepte'!$K$5:$K$19,MATCH(A536,'Grundrezepte'!$H$5:$H$19,0))&gt;0,"Grundrezept unvollständig","")))),"nicht gefunden"))</f>
        <v/>
      </c>
      <c r="L536">
        <f>IF(F536="",0,1)</f>
        <v>0</v>
      </c>
    </row>
    <row r="537" spans="1:12" x14ac:dyDescent="0.25">
      <c r="A537" s="5"/>
      <c r="B537" s="12"/>
      <c r="C537" t="str">
        <f>IF(A537="","",IF(ISNUMBER(MATCH(A537,'Zutaten'!$A$5:$A$154,0)),INDEX('Zutaten'!$B$5:$B$154,MATCH(A537,'Zutaten'!$A$5:$A$154,0)),IF(ISNUMBER(MATCH(A537,'Grundrezepte'!$H$5:$H$19,0)),INDEX('Grundrezepte'!$I$5:$I$19,MATCH(A537,'Grundrezepte'!$H$5:$H$19,0)),"")))</f>
        <v/>
      </c>
      <c r="D537" s="13" t="str">
        <f>IF(A537="","",IF(ISNUMBER(MATCH(A537,'Zutaten'!$A$5:$A$154,0)),INDEX('Zutaten'!$G$5:$G$154,MATCH(A537,'Zutaten'!$A$5:$A$154,0)),IF(ISNUMBER(MATCH(A537,'Grundrezepte'!$H$5:$H$19,0)),INDEX('Grundrezepte'!$J$5:$J$19,MATCH(A537,'Grundrezepte'!$H$5:$H$19,0)),"")))</f>
        <v/>
      </c>
      <c r="E537" s="15" t="str">
        <f>IF(OR(A537="",NOT(ISNUMBER(B537)),NOT(ISNUMBER(D537))),"",ROUND(B537*D537,2))</f>
        <v/>
      </c>
      <c r="F537" s="10" t="str">
        <f>IF(A537="","",IF(OR(ISNUMBER(MATCH(A537,'Zutaten'!$A$5:$A$154,0)),ISNUMBER(MATCH(A537,'Grundrezepte'!$H$5:$H$19,0))),IF(NOT(ISNUMBER(D537)),"Preis fehlt",IF(NOT(ISNUMBER(B537)),"Menge fehlt",IF(ISNUMBER(MATCH(A537,'Zutaten'!$A$5:$A$154,0)),"",IF(INDEX('Grundrezepte'!$K$5:$K$19,MATCH(A537,'Grundrezepte'!$H$5:$H$19,0))&gt;0,"Grundrezept unvollständig","")))),"nicht gefunden"))</f>
        <v/>
      </c>
      <c r="L537">
        <f>IF(F537="",0,1)</f>
        <v>0</v>
      </c>
    </row>
    <row r="538" spans="1:12" x14ac:dyDescent="0.25">
      <c r="A538" s="5"/>
      <c r="B538" s="12"/>
      <c r="C538" t="str">
        <f>IF(A538="","",IF(ISNUMBER(MATCH(A538,'Zutaten'!$A$5:$A$154,0)),INDEX('Zutaten'!$B$5:$B$154,MATCH(A538,'Zutaten'!$A$5:$A$154,0)),IF(ISNUMBER(MATCH(A538,'Grundrezepte'!$H$5:$H$19,0)),INDEX('Grundrezepte'!$I$5:$I$19,MATCH(A538,'Grundrezepte'!$H$5:$H$19,0)),"")))</f>
        <v/>
      </c>
      <c r="D538" s="13" t="str">
        <f>IF(A538="","",IF(ISNUMBER(MATCH(A538,'Zutaten'!$A$5:$A$154,0)),INDEX('Zutaten'!$G$5:$G$154,MATCH(A538,'Zutaten'!$A$5:$A$154,0)),IF(ISNUMBER(MATCH(A538,'Grundrezepte'!$H$5:$H$19,0)),INDEX('Grundrezepte'!$J$5:$J$19,MATCH(A538,'Grundrezepte'!$H$5:$H$19,0)),"")))</f>
        <v/>
      </c>
      <c r="E538" s="15" t="str">
        <f>IF(OR(A538="",NOT(ISNUMBER(B538)),NOT(ISNUMBER(D538))),"",ROUND(B538*D538,2))</f>
        <v/>
      </c>
      <c r="F538" s="10" t="str">
        <f>IF(A538="","",IF(OR(ISNUMBER(MATCH(A538,'Zutaten'!$A$5:$A$154,0)),ISNUMBER(MATCH(A538,'Grundrezepte'!$H$5:$H$19,0))),IF(NOT(ISNUMBER(D538)),"Preis fehlt",IF(NOT(ISNUMBER(B538)),"Menge fehlt",IF(ISNUMBER(MATCH(A538,'Zutaten'!$A$5:$A$154,0)),"",IF(INDEX('Grundrezepte'!$K$5:$K$19,MATCH(A538,'Grundrezepte'!$H$5:$H$19,0))&gt;0,"Grundrezept unvollständig","")))),"nicht gefunden"))</f>
        <v/>
      </c>
      <c r="L538">
        <f>IF(F538="",0,1)</f>
        <v>0</v>
      </c>
    </row>
    <row r="539" spans="1:12" x14ac:dyDescent="0.25">
      <c r="A539" s="5"/>
      <c r="B539" s="12"/>
      <c r="C539" t="str">
        <f>IF(A539="","",IF(ISNUMBER(MATCH(A539,'Zutaten'!$A$5:$A$154,0)),INDEX('Zutaten'!$B$5:$B$154,MATCH(A539,'Zutaten'!$A$5:$A$154,0)),IF(ISNUMBER(MATCH(A539,'Grundrezepte'!$H$5:$H$19,0)),INDEX('Grundrezepte'!$I$5:$I$19,MATCH(A539,'Grundrezepte'!$H$5:$H$19,0)),"")))</f>
        <v/>
      </c>
      <c r="D539" s="13" t="str">
        <f>IF(A539="","",IF(ISNUMBER(MATCH(A539,'Zutaten'!$A$5:$A$154,0)),INDEX('Zutaten'!$G$5:$G$154,MATCH(A539,'Zutaten'!$A$5:$A$154,0)),IF(ISNUMBER(MATCH(A539,'Grundrezepte'!$H$5:$H$19,0)),INDEX('Grundrezepte'!$J$5:$J$19,MATCH(A539,'Grundrezepte'!$H$5:$H$19,0)),"")))</f>
        <v/>
      </c>
      <c r="E539" s="15" t="str">
        <f>IF(OR(A539="",NOT(ISNUMBER(B539)),NOT(ISNUMBER(D539))),"",ROUND(B539*D539,2))</f>
        <v/>
      </c>
      <c r="F539" s="10" t="str">
        <f>IF(A539="","",IF(OR(ISNUMBER(MATCH(A539,'Zutaten'!$A$5:$A$154,0)),ISNUMBER(MATCH(A539,'Grundrezepte'!$H$5:$H$19,0))),IF(NOT(ISNUMBER(D539)),"Preis fehlt",IF(NOT(ISNUMBER(B539)),"Menge fehlt",IF(ISNUMBER(MATCH(A539,'Zutaten'!$A$5:$A$154,0)),"",IF(INDEX('Grundrezepte'!$K$5:$K$19,MATCH(A539,'Grundrezepte'!$H$5:$H$19,0))&gt;0,"Grundrezept unvollständig","")))),"nicht gefunden"))</f>
        <v/>
      </c>
      <c r="L539">
        <f>IF(F539="",0,1)</f>
        <v>0</v>
      </c>
    </row>
    <row r="540" spans="1:12" x14ac:dyDescent="0.25">
      <c r="A540" s="5"/>
      <c r="B540" s="12"/>
      <c r="C540" t="str">
        <f>IF(A540="","",IF(ISNUMBER(MATCH(A540,'Zutaten'!$A$5:$A$154,0)),INDEX('Zutaten'!$B$5:$B$154,MATCH(A540,'Zutaten'!$A$5:$A$154,0)),IF(ISNUMBER(MATCH(A540,'Grundrezepte'!$H$5:$H$19,0)),INDEX('Grundrezepte'!$I$5:$I$19,MATCH(A540,'Grundrezepte'!$H$5:$H$19,0)),"")))</f>
        <v/>
      </c>
      <c r="D540" s="13" t="str">
        <f>IF(A540="","",IF(ISNUMBER(MATCH(A540,'Zutaten'!$A$5:$A$154,0)),INDEX('Zutaten'!$G$5:$G$154,MATCH(A540,'Zutaten'!$A$5:$A$154,0)),IF(ISNUMBER(MATCH(A540,'Grundrezepte'!$H$5:$H$19,0)),INDEX('Grundrezepte'!$J$5:$J$19,MATCH(A540,'Grundrezepte'!$H$5:$H$19,0)),"")))</f>
        <v/>
      </c>
      <c r="E540" s="15" t="str">
        <f>IF(OR(A540="",NOT(ISNUMBER(B540)),NOT(ISNUMBER(D540))),"",ROUND(B540*D540,2))</f>
        <v/>
      </c>
      <c r="F540" s="10" t="str">
        <f>IF(A540="","",IF(OR(ISNUMBER(MATCH(A540,'Zutaten'!$A$5:$A$154,0)),ISNUMBER(MATCH(A540,'Grundrezepte'!$H$5:$H$19,0))),IF(NOT(ISNUMBER(D540)),"Preis fehlt",IF(NOT(ISNUMBER(B540)),"Menge fehlt",IF(ISNUMBER(MATCH(A540,'Zutaten'!$A$5:$A$154,0)),"",IF(INDEX('Grundrezepte'!$K$5:$K$19,MATCH(A540,'Grundrezepte'!$H$5:$H$19,0))&gt;0,"Grundrezept unvollständig","")))),"nicht gefunden"))</f>
        <v/>
      </c>
      <c r="L540">
        <f>IF(F540="",0,1)</f>
        <v>0</v>
      </c>
    </row>
    <row r="541" spans="1:12" x14ac:dyDescent="0.25">
      <c r="A541" s="5"/>
      <c r="B541" s="12"/>
      <c r="C541" t="str">
        <f>IF(A541="","",IF(ISNUMBER(MATCH(A541,'Zutaten'!$A$5:$A$154,0)),INDEX('Zutaten'!$B$5:$B$154,MATCH(A541,'Zutaten'!$A$5:$A$154,0)),IF(ISNUMBER(MATCH(A541,'Grundrezepte'!$H$5:$H$19,0)),INDEX('Grundrezepte'!$I$5:$I$19,MATCH(A541,'Grundrezepte'!$H$5:$H$19,0)),"")))</f>
        <v/>
      </c>
      <c r="D541" s="13" t="str">
        <f>IF(A541="","",IF(ISNUMBER(MATCH(A541,'Zutaten'!$A$5:$A$154,0)),INDEX('Zutaten'!$G$5:$G$154,MATCH(A541,'Zutaten'!$A$5:$A$154,0)),IF(ISNUMBER(MATCH(A541,'Grundrezepte'!$H$5:$H$19,0)),INDEX('Grundrezepte'!$J$5:$J$19,MATCH(A541,'Grundrezepte'!$H$5:$H$19,0)),"")))</f>
        <v/>
      </c>
      <c r="E541" s="15" t="str">
        <f>IF(OR(A541="",NOT(ISNUMBER(B541)),NOT(ISNUMBER(D541))),"",ROUND(B541*D541,2))</f>
        <v/>
      </c>
      <c r="F541" s="10" t="str">
        <f>IF(A541="","",IF(OR(ISNUMBER(MATCH(A541,'Zutaten'!$A$5:$A$154,0)),ISNUMBER(MATCH(A541,'Grundrezepte'!$H$5:$H$19,0))),IF(NOT(ISNUMBER(D541)),"Preis fehlt",IF(NOT(ISNUMBER(B541)),"Menge fehlt",IF(ISNUMBER(MATCH(A541,'Zutaten'!$A$5:$A$154,0)),"",IF(INDEX('Grundrezepte'!$K$5:$K$19,MATCH(A541,'Grundrezepte'!$H$5:$H$19,0))&gt;0,"Grundrezept unvollständig","")))),"nicht gefunden"))</f>
        <v/>
      </c>
      <c r="L541">
        <f>IF(F541="",0,1)</f>
        <v>0</v>
      </c>
    </row>
    <row r="542" spans="1:5" x14ac:dyDescent="0.25">
      <c r="A542" s="16" t="s">
        <v>47</v>
      </c>
      <c r="E542" s="9" t="str">
        <f>IF(A525="","",ROUND(SUM(E527:E541),2))</f>
        <v/>
      </c>
    </row>
    <row r="543" spans="1:5" x14ac:dyDescent="0.25">
      <c r="A543" s="16" t="s">
        <v>50</v>
      </c>
      <c r="E543" s="9" t="str">
        <f>IF(OR(A525="",NOT(ISNUMBER(C525))),"",IF(C525&lt;=0,"",ROUND(E542/C525,2)))</f>
        <v/>
      </c>
    </row>
    <row r="545" spans="1:5" x14ac:dyDescent="0.25">
      <c r="A545" s="11"/>
      <c r="B545" s="2" t="s">
        <v>52</v>
      </c>
      <c r="C545" s="5"/>
      <c r="D545" s="2" t="str">
        <f>IF(C545=1,"Portion","Portionen")</f>
        <v>Portionen</v>
      </c>
      <c r="E545" s="10" t="str">
        <f>IF(A545="","",IF(COUNTIF($H$5:$H$34,A545)&gt;1,"Name doppelt, nur der erste zählt",IF(NOT(ISNUMBER(C545)),"«ergibt … Portionen» fehlt",IF(C545&lt;=0,"«ergibt … Portionen» fehlt",IF(SUM(L547:L561)&gt;0,"Zeilen mit Hinweis prüfen","")))))</f>
        <v/>
      </c>
    </row>
    <row r="546" spans="1:6" x14ac:dyDescent="0.25">
      <c r="A546" s="4" t="s">
        <v>43</v>
      </c>
      <c r="B546" s="4" t="s">
        <v>44</v>
      </c>
      <c r="C546" s="4" t="s">
        <v>18</v>
      </c>
      <c r="D546" s="4" t="s">
        <v>45</v>
      </c>
      <c r="E546" s="4" t="s">
        <v>46</v>
      </c>
      <c r="F546" s="4" t="s">
        <v>24</v>
      </c>
    </row>
    <row r="547" spans="1:12" x14ac:dyDescent="0.25">
      <c r="A547" s="5"/>
      <c r="B547" s="12"/>
      <c r="C547" t="str">
        <f>IF(A547="","",IF(ISNUMBER(MATCH(A547,'Zutaten'!$A$5:$A$154,0)),INDEX('Zutaten'!$B$5:$B$154,MATCH(A547,'Zutaten'!$A$5:$A$154,0)),IF(ISNUMBER(MATCH(A547,'Grundrezepte'!$H$5:$H$19,0)),INDEX('Grundrezepte'!$I$5:$I$19,MATCH(A547,'Grundrezepte'!$H$5:$H$19,0)),"")))</f>
        <v/>
      </c>
      <c r="D547" s="13" t="str">
        <f>IF(A547="","",IF(ISNUMBER(MATCH(A547,'Zutaten'!$A$5:$A$154,0)),INDEX('Zutaten'!$G$5:$G$154,MATCH(A547,'Zutaten'!$A$5:$A$154,0)),IF(ISNUMBER(MATCH(A547,'Grundrezepte'!$H$5:$H$19,0)),INDEX('Grundrezepte'!$J$5:$J$19,MATCH(A547,'Grundrezepte'!$H$5:$H$19,0)),"")))</f>
        <v/>
      </c>
      <c r="E547" s="15" t="str">
        <f>IF(OR(A547="",NOT(ISNUMBER(B547)),NOT(ISNUMBER(D547))),"",ROUND(B547*D547,2))</f>
        <v/>
      </c>
      <c r="F547" s="10" t="str">
        <f>IF(A547="","",IF(OR(ISNUMBER(MATCH(A547,'Zutaten'!$A$5:$A$154,0)),ISNUMBER(MATCH(A547,'Grundrezepte'!$H$5:$H$19,0))),IF(NOT(ISNUMBER(D547)),"Preis fehlt",IF(NOT(ISNUMBER(B547)),"Menge fehlt",IF(ISNUMBER(MATCH(A547,'Zutaten'!$A$5:$A$154,0)),"",IF(INDEX('Grundrezepte'!$K$5:$K$19,MATCH(A547,'Grundrezepte'!$H$5:$H$19,0))&gt;0,"Grundrezept unvollständig","")))),"nicht gefunden"))</f>
        <v/>
      </c>
      <c r="L547">
        <f>IF(F547="",0,1)</f>
        <v>0</v>
      </c>
    </row>
    <row r="548" spans="1:12" x14ac:dyDescent="0.25">
      <c r="A548" s="5"/>
      <c r="B548" s="12"/>
      <c r="C548" t="str">
        <f>IF(A548="","",IF(ISNUMBER(MATCH(A548,'Zutaten'!$A$5:$A$154,0)),INDEX('Zutaten'!$B$5:$B$154,MATCH(A548,'Zutaten'!$A$5:$A$154,0)),IF(ISNUMBER(MATCH(A548,'Grundrezepte'!$H$5:$H$19,0)),INDEX('Grundrezepte'!$I$5:$I$19,MATCH(A548,'Grundrezepte'!$H$5:$H$19,0)),"")))</f>
        <v/>
      </c>
      <c r="D548" s="13" t="str">
        <f>IF(A548="","",IF(ISNUMBER(MATCH(A548,'Zutaten'!$A$5:$A$154,0)),INDEX('Zutaten'!$G$5:$G$154,MATCH(A548,'Zutaten'!$A$5:$A$154,0)),IF(ISNUMBER(MATCH(A548,'Grundrezepte'!$H$5:$H$19,0)),INDEX('Grundrezepte'!$J$5:$J$19,MATCH(A548,'Grundrezepte'!$H$5:$H$19,0)),"")))</f>
        <v/>
      </c>
      <c r="E548" s="15" t="str">
        <f>IF(OR(A548="",NOT(ISNUMBER(B548)),NOT(ISNUMBER(D548))),"",ROUND(B548*D548,2))</f>
        <v/>
      </c>
      <c r="F548" s="10" t="str">
        <f>IF(A548="","",IF(OR(ISNUMBER(MATCH(A548,'Zutaten'!$A$5:$A$154,0)),ISNUMBER(MATCH(A548,'Grundrezepte'!$H$5:$H$19,0))),IF(NOT(ISNUMBER(D548)),"Preis fehlt",IF(NOT(ISNUMBER(B548)),"Menge fehlt",IF(ISNUMBER(MATCH(A548,'Zutaten'!$A$5:$A$154,0)),"",IF(INDEX('Grundrezepte'!$K$5:$K$19,MATCH(A548,'Grundrezepte'!$H$5:$H$19,0))&gt;0,"Grundrezept unvollständig","")))),"nicht gefunden"))</f>
        <v/>
      </c>
      <c r="L548">
        <f>IF(F548="",0,1)</f>
        <v>0</v>
      </c>
    </row>
    <row r="549" spans="1:12" x14ac:dyDescent="0.25">
      <c r="A549" s="5"/>
      <c r="B549" s="12"/>
      <c r="C549" t="str">
        <f>IF(A549="","",IF(ISNUMBER(MATCH(A549,'Zutaten'!$A$5:$A$154,0)),INDEX('Zutaten'!$B$5:$B$154,MATCH(A549,'Zutaten'!$A$5:$A$154,0)),IF(ISNUMBER(MATCH(A549,'Grundrezepte'!$H$5:$H$19,0)),INDEX('Grundrezepte'!$I$5:$I$19,MATCH(A549,'Grundrezepte'!$H$5:$H$19,0)),"")))</f>
        <v/>
      </c>
      <c r="D549" s="13" t="str">
        <f>IF(A549="","",IF(ISNUMBER(MATCH(A549,'Zutaten'!$A$5:$A$154,0)),INDEX('Zutaten'!$G$5:$G$154,MATCH(A549,'Zutaten'!$A$5:$A$154,0)),IF(ISNUMBER(MATCH(A549,'Grundrezepte'!$H$5:$H$19,0)),INDEX('Grundrezepte'!$J$5:$J$19,MATCH(A549,'Grundrezepte'!$H$5:$H$19,0)),"")))</f>
        <v/>
      </c>
      <c r="E549" s="15" t="str">
        <f>IF(OR(A549="",NOT(ISNUMBER(B549)),NOT(ISNUMBER(D549))),"",ROUND(B549*D549,2))</f>
        <v/>
      </c>
      <c r="F549" s="10" t="str">
        <f>IF(A549="","",IF(OR(ISNUMBER(MATCH(A549,'Zutaten'!$A$5:$A$154,0)),ISNUMBER(MATCH(A549,'Grundrezepte'!$H$5:$H$19,0))),IF(NOT(ISNUMBER(D549)),"Preis fehlt",IF(NOT(ISNUMBER(B549)),"Menge fehlt",IF(ISNUMBER(MATCH(A549,'Zutaten'!$A$5:$A$154,0)),"",IF(INDEX('Grundrezepte'!$K$5:$K$19,MATCH(A549,'Grundrezepte'!$H$5:$H$19,0))&gt;0,"Grundrezept unvollständig","")))),"nicht gefunden"))</f>
        <v/>
      </c>
      <c r="L549">
        <f>IF(F549="",0,1)</f>
        <v>0</v>
      </c>
    </row>
    <row r="550" spans="1:12" x14ac:dyDescent="0.25">
      <c r="A550" s="5"/>
      <c r="B550" s="12"/>
      <c r="C550" t="str">
        <f>IF(A550="","",IF(ISNUMBER(MATCH(A550,'Zutaten'!$A$5:$A$154,0)),INDEX('Zutaten'!$B$5:$B$154,MATCH(A550,'Zutaten'!$A$5:$A$154,0)),IF(ISNUMBER(MATCH(A550,'Grundrezepte'!$H$5:$H$19,0)),INDEX('Grundrezepte'!$I$5:$I$19,MATCH(A550,'Grundrezepte'!$H$5:$H$19,0)),"")))</f>
        <v/>
      </c>
      <c r="D550" s="13" t="str">
        <f>IF(A550="","",IF(ISNUMBER(MATCH(A550,'Zutaten'!$A$5:$A$154,0)),INDEX('Zutaten'!$G$5:$G$154,MATCH(A550,'Zutaten'!$A$5:$A$154,0)),IF(ISNUMBER(MATCH(A550,'Grundrezepte'!$H$5:$H$19,0)),INDEX('Grundrezepte'!$J$5:$J$19,MATCH(A550,'Grundrezepte'!$H$5:$H$19,0)),"")))</f>
        <v/>
      </c>
      <c r="E550" s="15" t="str">
        <f>IF(OR(A550="",NOT(ISNUMBER(B550)),NOT(ISNUMBER(D550))),"",ROUND(B550*D550,2))</f>
        <v/>
      </c>
      <c r="F550" s="10" t="str">
        <f>IF(A550="","",IF(OR(ISNUMBER(MATCH(A550,'Zutaten'!$A$5:$A$154,0)),ISNUMBER(MATCH(A550,'Grundrezepte'!$H$5:$H$19,0))),IF(NOT(ISNUMBER(D550)),"Preis fehlt",IF(NOT(ISNUMBER(B550)),"Menge fehlt",IF(ISNUMBER(MATCH(A550,'Zutaten'!$A$5:$A$154,0)),"",IF(INDEX('Grundrezepte'!$K$5:$K$19,MATCH(A550,'Grundrezepte'!$H$5:$H$19,0))&gt;0,"Grundrezept unvollständig","")))),"nicht gefunden"))</f>
        <v/>
      </c>
      <c r="L550">
        <f>IF(F550="",0,1)</f>
        <v>0</v>
      </c>
    </row>
    <row r="551" spans="1:12" x14ac:dyDescent="0.25">
      <c r="A551" s="5"/>
      <c r="B551" s="12"/>
      <c r="C551" t="str">
        <f>IF(A551="","",IF(ISNUMBER(MATCH(A551,'Zutaten'!$A$5:$A$154,0)),INDEX('Zutaten'!$B$5:$B$154,MATCH(A551,'Zutaten'!$A$5:$A$154,0)),IF(ISNUMBER(MATCH(A551,'Grundrezepte'!$H$5:$H$19,0)),INDEX('Grundrezepte'!$I$5:$I$19,MATCH(A551,'Grundrezepte'!$H$5:$H$19,0)),"")))</f>
        <v/>
      </c>
      <c r="D551" s="13" t="str">
        <f>IF(A551="","",IF(ISNUMBER(MATCH(A551,'Zutaten'!$A$5:$A$154,0)),INDEX('Zutaten'!$G$5:$G$154,MATCH(A551,'Zutaten'!$A$5:$A$154,0)),IF(ISNUMBER(MATCH(A551,'Grundrezepte'!$H$5:$H$19,0)),INDEX('Grundrezepte'!$J$5:$J$19,MATCH(A551,'Grundrezepte'!$H$5:$H$19,0)),"")))</f>
        <v/>
      </c>
      <c r="E551" s="15" t="str">
        <f>IF(OR(A551="",NOT(ISNUMBER(B551)),NOT(ISNUMBER(D551))),"",ROUND(B551*D551,2))</f>
        <v/>
      </c>
      <c r="F551" s="10" t="str">
        <f>IF(A551="","",IF(OR(ISNUMBER(MATCH(A551,'Zutaten'!$A$5:$A$154,0)),ISNUMBER(MATCH(A551,'Grundrezepte'!$H$5:$H$19,0))),IF(NOT(ISNUMBER(D551)),"Preis fehlt",IF(NOT(ISNUMBER(B551)),"Menge fehlt",IF(ISNUMBER(MATCH(A551,'Zutaten'!$A$5:$A$154,0)),"",IF(INDEX('Grundrezepte'!$K$5:$K$19,MATCH(A551,'Grundrezepte'!$H$5:$H$19,0))&gt;0,"Grundrezept unvollständig","")))),"nicht gefunden"))</f>
        <v/>
      </c>
      <c r="L551">
        <f>IF(F551="",0,1)</f>
        <v>0</v>
      </c>
    </row>
    <row r="552" spans="1:12" x14ac:dyDescent="0.25">
      <c r="A552" s="5"/>
      <c r="B552" s="12"/>
      <c r="C552" t="str">
        <f>IF(A552="","",IF(ISNUMBER(MATCH(A552,'Zutaten'!$A$5:$A$154,0)),INDEX('Zutaten'!$B$5:$B$154,MATCH(A552,'Zutaten'!$A$5:$A$154,0)),IF(ISNUMBER(MATCH(A552,'Grundrezepte'!$H$5:$H$19,0)),INDEX('Grundrezepte'!$I$5:$I$19,MATCH(A552,'Grundrezepte'!$H$5:$H$19,0)),"")))</f>
        <v/>
      </c>
      <c r="D552" s="13" t="str">
        <f>IF(A552="","",IF(ISNUMBER(MATCH(A552,'Zutaten'!$A$5:$A$154,0)),INDEX('Zutaten'!$G$5:$G$154,MATCH(A552,'Zutaten'!$A$5:$A$154,0)),IF(ISNUMBER(MATCH(A552,'Grundrezepte'!$H$5:$H$19,0)),INDEX('Grundrezepte'!$J$5:$J$19,MATCH(A552,'Grundrezepte'!$H$5:$H$19,0)),"")))</f>
        <v/>
      </c>
      <c r="E552" s="15" t="str">
        <f>IF(OR(A552="",NOT(ISNUMBER(B552)),NOT(ISNUMBER(D552))),"",ROUND(B552*D552,2))</f>
        <v/>
      </c>
      <c r="F552" s="10" t="str">
        <f>IF(A552="","",IF(OR(ISNUMBER(MATCH(A552,'Zutaten'!$A$5:$A$154,0)),ISNUMBER(MATCH(A552,'Grundrezepte'!$H$5:$H$19,0))),IF(NOT(ISNUMBER(D552)),"Preis fehlt",IF(NOT(ISNUMBER(B552)),"Menge fehlt",IF(ISNUMBER(MATCH(A552,'Zutaten'!$A$5:$A$154,0)),"",IF(INDEX('Grundrezepte'!$K$5:$K$19,MATCH(A552,'Grundrezepte'!$H$5:$H$19,0))&gt;0,"Grundrezept unvollständig","")))),"nicht gefunden"))</f>
        <v/>
      </c>
      <c r="L552">
        <f>IF(F552="",0,1)</f>
        <v>0</v>
      </c>
    </row>
    <row r="553" spans="1:12" x14ac:dyDescent="0.25">
      <c r="A553" s="5"/>
      <c r="B553" s="12"/>
      <c r="C553" t="str">
        <f>IF(A553="","",IF(ISNUMBER(MATCH(A553,'Zutaten'!$A$5:$A$154,0)),INDEX('Zutaten'!$B$5:$B$154,MATCH(A553,'Zutaten'!$A$5:$A$154,0)),IF(ISNUMBER(MATCH(A553,'Grundrezepte'!$H$5:$H$19,0)),INDEX('Grundrezepte'!$I$5:$I$19,MATCH(A553,'Grundrezepte'!$H$5:$H$19,0)),"")))</f>
        <v/>
      </c>
      <c r="D553" s="13" t="str">
        <f>IF(A553="","",IF(ISNUMBER(MATCH(A553,'Zutaten'!$A$5:$A$154,0)),INDEX('Zutaten'!$G$5:$G$154,MATCH(A553,'Zutaten'!$A$5:$A$154,0)),IF(ISNUMBER(MATCH(A553,'Grundrezepte'!$H$5:$H$19,0)),INDEX('Grundrezepte'!$J$5:$J$19,MATCH(A553,'Grundrezepte'!$H$5:$H$19,0)),"")))</f>
        <v/>
      </c>
      <c r="E553" s="15" t="str">
        <f>IF(OR(A553="",NOT(ISNUMBER(B553)),NOT(ISNUMBER(D553))),"",ROUND(B553*D553,2))</f>
        <v/>
      </c>
      <c r="F553" s="10" t="str">
        <f>IF(A553="","",IF(OR(ISNUMBER(MATCH(A553,'Zutaten'!$A$5:$A$154,0)),ISNUMBER(MATCH(A553,'Grundrezepte'!$H$5:$H$19,0))),IF(NOT(ISNUMBER(D553)),"Preis fehlt",IF(NOT(ISNUMBER(B553)),"Menge fehlt",IF(ISNUMBER(MATCH(A553,'Zutaten'!$A$5:$A$154,0)),"",IF(INDEX('Grundrezepte'!$K$5:$K$19,MATCH(A553,'Grundrezepte'!$H$5:$H$19,0))&gt;0,"Grundrezept unvollständig","")))),"nicht gefunden"))</f>
        <v/>
      </c>
      <c r="L553">
        <f>IF(F553="",0,1)</f>
        <v>0</v>
      </c>
    </row>
    <row r="554" spans="1:12" x14ac:dyDescent="0.25">
      <c r="A554" s="5"/>
      <c r="B554" s="12"/>
      <c r="C554" t="str">
        <f>IF(A554="","",IF(ISNUMBER(MATCH(A554,'Zutaten'!$A$5:$A$154,0)),INDEX('Zutaten'!$B$5:$B$154,MATCH(A554,'Zutaten'!$A$5:$A$154,0)),IF(ISNUMBER(MATCH(A554,'Grundrezepte'!$H$5:$H$19,0)),INDEX('Grundrezepte'!$I$5:$I$19,MATCH(A554,'Grundrezepte'!$H$5:$H$19,0)),"")))</f>
        <v/>
      </c>
      <c r="D554" s="13" t="str">
        <f>IF(A554="","",IF(ISNUMBER(MATCH(A554,'Zutaten'!$A$5:$A$154,0)),INDEX('Zutaten'!$G$5:$G$154,MATCH(A554,'Zutaten'!$A$5:$A$154,0)),IF(ISNUMBER(MATCH(A554,'Grundrezepte'!$H$5:$H$19,0)),INDEX('Grundrezepte'!$J$5:$J$19,MATCH(A554,'Grundrezepte'!$H$5:$H$19,0)),"")))</f>
        <v/>
      </c>
      <c r="E554" s="15" t="str">
        <f>IF(OR(A554="",NOT(ISNUMBER(B554)),NOT(ISNUMBER(D554))),"",ROUND(B554*D554,2))</f>
        <v/>
      </c>
      <c r="F554" s="10" t="str">
        <f>IF(A554="","",IF(OR(ISNUMBER(MATCH(A554,'Zutaten'!$A$5:$A$154,0)),ISNUMBER(MATCH(A554,'Grundrezepte'!$H$5:$H$19,0))),IF(NOT(ISNUMBER(D554)),"Preis fehlt",IF(NOT(ISNUMBER(B554)),"Menge fehlt",IF(ISNUMBER(MATCH(A554,'Zutaten'!$A$5:$A$154,0)),"",IF(INDEX('Grundrezepte'!$K$5:$K$19,MATCH(A554,'Grundrezepte'!$H$5:$H$19,0))&gt;0,"Grundrezept unvollständig","")))),"nicht gefunden"))</f>
        <v/>
      </c>
      <c r="L554">
        <f>IF(F554="",0,1)</f>
        <v>0</v>
      </c>
    </row>
    <row r="555" spans="1:12" x14ac:dyDescent="0.25">
      <c r="A555" s="5"/>
      <c r="B555" s="12"/>
      <c r="C555" t="str">
        <f>IF(A555="","",IF(ISNUMBER(MATCH(A555,'Zutaten'!$A$5:$A$154,0)),INDEX('Zutaten'!$B$5:$B$154,MATCH(A555,'Zutaten'!$A$5:$A$154,0)),IF(ISNUMBER(MATCH(A555,'Grundrezepte'!$H$5:$H$19,0)),INDEX('Grundrezepte'!$I$5:$I$19,MATCH(A555,'Grundrezepte'!$H$5:$H$19,0)),"")))</f>
        <v/>
      </c>
      <c r="D555" s="13" t="str">
        <f>IF(A555="","",IF(ISNUMBER(MATCH(A555,'Zutaten'!$A$5:$A$154,0)),INDEX('Zutaten'!$G$5:$G$154,MATCH(A555,'Zutaten'!$A$5:$A$154,0)),IF(ISNUMBER(MATCH(A555,'Grundrezepte'!$H$5:$H$19,0)),INDEX('Grundrezepte'!$J$5:$J$19,MATCH(A555,'Grundrezepte'!$H$5:$H$19,0)),"")))</f>
        <v/>
      </c>
      <c r="E555" s="15" t="str">
        <f>IF(OR(A555="",NOT(ISNUMBER(B555)),NOT(ISNUMBER(D555))),"",ROUND(B555*D555,2))</f>
        <v/>
      </c>
      <c r="F555" s="10" t="str">
        <f>IF(A555="","",IF(OR(ISNUMBER(MATCH(A555,'Zutaten'!$A$5:$A$154,0)),ISNUMBER(MATCH(A555,'Grundrezepte'!$H$5:$H$19,0))),IF(NOT(ISNUMBER(D555)),"Preis fehlt",IF(NOT(ISNUMBER(B555)),"Menge fehlt",IF(ISNUMBER(MATCH(A555,'Zutaten'!$A$5:$A$154,0)),"",IF(INDEX('Grundrezepte'!$K$5:$K$19,MATCH(A555,'Grundrezepte'!$H$5:$H$19,0))&gt;0,"Grundrezept unvollständig","")))),"nicht gefunden"))</f>
        <v/>
      </c>
      <c r="L555">
        <f>IF(F555="",0,1)</f>
        <v>0</v>
      </c>
    </row>
    <row r="556" spans="1:12" x14ac:dyDescent="0.25">
      <c r="A556" s="5"/>
      <c r="B556" s="12"/>
      <c r="C556" t="str">
        <f>IF(A556="","",IF(ISNUMBER(MATCH(A556,'Zutaten'!$A$5:$A$154,0)),INDEX('Zutaten'!$B$5:$B$154,MATCH(A556,'Zutaten'!$A$5:$A$154,0)),IF(ISNUMBER(MATCH(A556,'Grundrezepte'!$H$5:$H$19,0)),INDEX('Grundrezepte'!$I$5:$I$19,MATCH(A556,'Grundrezepte'!$H$5:$H$19,0)),"")))</f>
        <v/>
      </c>
      <c r="D556" s="13" t="str">
        <f>IF(A556="","",IF(ISNUMBER(MATCH(A556,'Zutaten'!$A$5:$A$154,0)),INDEX('Zutaten'!$G$5:$G$154,MATCH(A556,'Zutaten'!$A$5:$A$154,0)),IF(ISNUMBER(MATCH(A556,'Grundrezepte'!$H$5:$H$19,0)),INDEX('Grundrezepte'!$J$5:$J$19,MATCH(A556,'Grundrezepte'!$H$5:$H$19,0)),"")))</f>
        <v/>
      </c>
      <c r="E556" s="15" t="str">
        <f>IF(OR(A556="",NOT(ISNUMBER(B556)),NOT(ISNUMBER(D556))),"",ROUND(B556*D556,2))</f>
        <v/>
      </c>
      <c r="F556" s="10" t="str">
        <f>IF(A556="","",IF(OR(ISNUMBER(MATCH(A556,'Zutaten'!$A$5:$A$154,0)),ISNUMBER(MATCH(A556,'Grundrezepte'!$H$5:$H$19,0))),IF(NOT(ISNUMBER(D556)),"Preis fehlt",IF(NOT(ISNUMBER(B556)),"Menge fehlt",IF(ISNUMBER(MATCH(A556,'Zutaten'!$A$5:$A$154,0)),"",IF(INDEX('Grundrezepte'!$K$5:$K$19,MATCH(A556,'Grundrezepte'!$H$5:$H$19,0))&gt;0,"Grundrezept unvollständig","")))),"nicht gefunden"))</f>
        <v/>
      </c>
      <c r="L556">
        <f>IF(F556="",0,1)</f>
        <v>0</v>
      </c>
    </row>
    <row r="557" spans="1:12" x14ac:dyDescent="0.25">
      <c r="A557" s="5"/>
      <c r="B557" s="12"/>
      <c r="C557" t="str">
        <f>IF(A557="","",IF(ISNUMBER(MATCH(A557,'Zutaten'!$A$5:$A$154,0)),INDEX('Zutaten'!$B$5:$B$154,MATCH(A557,'Zutaten'!$A$5:$A$154,0)),IF(ISNUMBER(MATCH(A557,'Grundrezepte'!$H$5:$H$19,0)),INDEX('Grundrezepte'!$I$5:$I$19,MATCH(A557,'Grundrezepte'!$H$5:$H$19,0)),"")))</f>
        <v/>
      </c>
      <c r="D557" s="13" t="str">
        <f>IF(A557="","",IF(ISNUMBER(MATCH(A557,'Zutaten'!$A$5:$A$154,0)),INDEX('Zutaten'!$G$5:$G$154,MATCH(A557,'Zutaten'!$A$5:$A$154,0)),IF(ISNUMBER(MATCH(A557,'Grundrezepte'!$H$5:$H$19,0)),INDEX('Grundrezepte'!$J$5:$J$19,MATCH(A557,'Grundrezepte'!$H$5:$H$19,0)),"")))</f>
        <v/>
      </c>
      <c r="E557" s="15" t="str">
        <f>IF(OR(A557="",NOT(ISNUMBER(B557)),NOT(ISNUMBER(D557))),"",ROUND(B557*D557,2))</f>
        <v/>
      </c>
      <c r="F557" s="10" t="str">
        <f>IF(A557="","",IF(OR(ISNUMBER(MATCH(A557,'Zutaten'!$A$5:$A$154,0)),ISNUMBER(MATCH(A557,'Grundrezepte'!$H$5:$H$19,0))),IF(NOT(ISNUMBER(D557)),"Preis fehlt",IF(NOT(ISNUMBER(B557)),"Menge fehlt",IF(ISNUMBER(MATCH(A557,'Zutaten'!$A$5:$A$154,0)),"",IF(INDEX('Grundrezepte'!$K$5:$K$19,MATCH(A557,'Grundrezepte'!$H$5:$H$19,0))&gt;0,"Grundrezept unvollständig","")))),"nicht gefunden"))</f>
        <v/>
      </c>
      <c r="L557">
        <f>IF(F557="",0,1)</f>
        <v>0</v>
      </c>
    </row>
    <row r="558" spans="1:12" x14ac:dyDescent="0.25">
      <c r="A558" s="5"/>
      <c r="B558" s="12"/>
      <c r="C558" t="str">
        <f>IF(A558="","",IF(ISNUMBER(MATCH(A558,'Zutaten'!$A$5:$A$154,0)),INDEX('Zutaten'!$B$5:$B$154,MATCH(A558,'Zutaten'!$A$5:$A$154,0)),IF(ISNUMBER(MATCH(A558,'Grundrezepte'!$H$5:$H$19,0)),INDEX('Grundrezepte'!$I$5:$I$19,MATCH(A558,'Grundrezepte'!$H$5:$H$19,0)),"")))</f>
        <v/>
      </c>
      <c r="D558" s="13" t="str">
        <f>IF(A558="","",IF(ISNUMBER(MATCH(A558,'Zutaten'!$A$5:$A$154,0)),INDEX('Zutaten'!$G$5:$G$154,MATCH(A558,'Zutaten'!$A$5:$A$154,0)),IF(ISNUMBER(MATCH(A558,'Grundrezepte'!$H$5:$H$19,0)),INDEX('Grundrezepte'!$J$5:$J$19,MATCH(A558,'Grundrezepte'!$H$5:$H$19,0)),"")))</f>
        <v/>
      </c>
      <c r="E558" s="15" t="str">
        <f>IF(OR(A558="",NOT(ISNUMBER(B558)),NOT(ISNUMBER(D558))),"",ROUND(B558*D558,2))</f>
        <v/>
      </c>
      <c r="F558" s="10" t="str">
        <f>IF(A558="","",IF(OR(ISNUMBER(MATCH(A558,'Zutaten'!$A$5:$A$154,0)),ISNUMBER(MATCH(A558,'Grundrezepte'!$H$5:$H$19,0))),IF(NOT(ISNUMBER(D558)),"Preis fehlt",IF(NOT(ISNUMBER(B558)),"Menge fehlt",IF(ISNUMBER(MATCH(A558,'Zutaten'!$A$5:$A$154,0)),"",IF(INDEX('Grundrezepte'!$K$5:$K$19,MATCH(A558,'Grundrezepte'!$H$5:$H$19,0))&gt;0,"Grundrezept unvollständig","")))),"nicht gefunden"))</f>
        <v/>
      </c>
      <c r="L558">
        <f>IF(F558="",0,1)</f>
        <v>0</v>
      </c>
    </row>
    <row r="559" spans="1:12" x14ac:dyDescent="0.25">
      <c r="A559" s="5"/>
      <c r="B559" s="12"/>
      <c r="C559" t="str">
        <f>IF(A559="","",IF(ISNUMBER(MATCH(A559,'Zutaten'!$A$5:$A$154,0)),INDEX('Zutaten'!$B$5:$B$154,MATCH(A559,'Zutaten'!$A$5:$A$154,0)),IF(ISNUMBER(MATCH(A559,'Grundrezepte'!$H$5:$H$19,0)),INDEX('Grundrezepte'!$I$5:$I$19,MATCH(A559,'Grundrezepte'!$H$5:$H$19,0)),"")))</f>
        <v/>
      </c>
      <c r="D559" s="13" t="str">
        <f>IF(A559="","",IF(ISNUMBER(MATCH(A559,'Zutaten'!$A$5:$A$154,0)),INDEX('Zutaten'!$G$5:$G$154,MATCH(A559,'Zutaten'!$A$5:$A$154,0)),IF(ISNUMBER(MATCH(A559,'Grundrezepte'!$H$5:$H$19,0)),INDEX('Grundrezepte'!$J$5:$J$19,MATCH(A559,'Grundrezepte'!$H$5:$H$19,0)),"")))</f>
        <v/>
      </c>
      <c r="E559" s="15" t="str">
        <f>IF(OR(A559="",NOT(ISNUMBER(B559)),NOT(ISNUMBER(D559))),"",ROUND(B559*D559,2))</f>
        <v/>
      </c>
      <c r="F559" s="10" t="str">
        <f>IF(A559="","",IF(OR(ISNUMBER(MATCH(A559,'Zutaten'!$A$5:$A$154,0)),ISNUMBER(MATCH(A559,'Grundrezepte'!$H$5:$H$19,0))),IF(NOT(ISNUMBER(D559)),"Preis fehlt",IF(NOT(ISNUMBER(B559)),"Menge fehlt",IF(ISNUMBER(MATCH(A559,'Zutaten'!$A$5:$A$154,0)),"",IF(INDEX('Grundrezepte'!$K$5:$K$19,MATCH(A559,'Grundrezepte'!$H$5:$H$19,0))&gt;0,"Grundrezept unvollständig","")))),"nicht gefunden"))</f>
        <v/>
      </c>
      <c r="L559">
        <f>IF(F559="",0,1)</f>
        <v>0</v>
      </c>
    </row>
    <row r="560" spans="1:12" x14ac:dyDescent="0.25">
      <c r="A560" s="5"/>
      <c r="B560" s="12"/>
      <c r="C560" t="str">
        <f>IF(A560="","",IF(ISNUMBER(MATCH(A560,'Zutaten'!$A$5:$A$154,0)),INDEX('Zutaten'!$B$5:$B$154,MATCH(A560,'Zutaten'!$A$5:$A$154,0)),IF(ISNUMBER(MATCH(A560,'Grundrezepte'!$H$5:$H$19,0)),INDEX('Grundrezepte'!$I$5:$I$19,MATCH(A560,'Grundrezepte'!$H$5:$H$19,0)),"")))</f>
        <v/>
      </c>
      <c r="D560" s="13" t="str">
        <f>IF(A560="","",IF(ISNUMBER(MATCH(A560,'Zutaten'!$A$5:$A$154,0)),INDEX('Zutaten'!$G$5:$G$154,MATCH(A560,'Zutaten'!$A$5:$A$154,0)),IF(ISNUMBER(MATCH(A560,'Grundrezepte'!$H$5:$H$19,0)),INDEX('Grundrezepte'!$J$5:$J$19,MATCH(A560,'Grundrezepte'!$H$5:$H$19,0)),"")))</f>
        <v/>
      </c>
      <c r="E560" s="15" t="str">
        <f>IF(OR(A560="",NOT(ISNUMBER(B560)),NOT(ISNUMBER(D560))),"",ROUND(B560*D560,2))</f>
        <v/>
      </c>
      <c r="F560" s="10" t="str">
        <f>IF(A560="","",IF(OR(ISNUMBER(MATCH(A560,'Zutaten'!$A$5:$A$154,0)),ISNUMBER(MATCH(A560,'Grundrezepte'!$H$5:$H$19,0))),IF(NOT(ISNUMBER(D560)),"Preis fehlt",IF(NOT(ISNUMBER(B560)),"Menge fehlt",IF(ISNUMBER(MATCH(A560,'Zutaten'!$A$5:$A$154,0)),"",IF(INDEX('Grundrezepte'!$K$5:$K$19,MATCH(A560,'Grundrezepte'!$H$5:$H$19,0))&gt;0,"Grundrezept unvollständig","")))),"nicht gefunden"))</f>
        <v/>
      </c>
      <c r="L560">
        <f>IF(F560="",0,1)</f>
        <v>0</v>
      </c>
    </row>
    <row r="561" spans="1:12" x14ac:dyDescent="0.25">
      <c r="A561" s="5"/>
      <c r="B561" s="12"/>
      <c r="C561" t="str">
        <f>IF(A561="","",IF(ISNUMBER(MATCH(A561,'Zutaten'!$A$5:$A$154,0)),INDEX('Zutaten'!$B$5:$B$154,MATCH(A561,'Zutaten'!$A$5:$A$154,0)),IF(ISNUMBER(MATCH(A561,'Grundrezepte'!$H$5:$H$19,0)),INDEX('Grundrezepte'!$I$5:$I$19,MATCH(A561,'Grundrezepte'!$H$5:$H$19,0)),"")))</f>
        <v/>
      </c>
      <c r="D561" s="13" t="str">
        <f>IF(A561="","",IF(ISNUMBER(MATCH(A561,'Zutaten'!$A$5:$A$154,0)),INDEX('Zutaten'!$G$5:$G$154,MATCH(A561,'Zutaten'!$A$5:$A$154,0)),IF(ISNUMBER(MATCH(A561,'Grundrezepte'!$H$5:$H$19,0)),INDEX('Grundrezepte'!$J$5:$J$19,MATCH(A561,'Grundrezepte'!$H$5:$H$19,0)),"")))</f>
        <v/>
      </c>
      <c r="E561" s="15" t="str">
        <f>IF(OR(A561="",NOT(ISNUMBER(B561)),NOT(ISNUMBER(D561))),"",ROUND(B561*D561,2))</f>
        <v/>
      </c>
      <c r="F561" s="10" t="str">
        <f>IF(A561="","",IF(OR(ISNUMBER(MATCH(A561,'Zutaten'!$A$5:$A$154,0)),ISNUMBER(MATCH(A561,'Grundrezepte'!$H$5:$H$19,0))),IF(NOT(ISNUMBER(D561)),"Preis fehlt",IF(NOT(ISNUMBER(B561)),"Menge fehlt",IF(ISNUMBER(MATCH(A561,'Zutaten'!$A$5:$A$154,0)),"",IF(INDEX('Grundrezepte'!$K$5:$K$19,MATCH(A561,'Grundrezepte'!$H$5:$H$19,0))&gt;0,"Grundrezept unvollständig","")))),"nicht gefunden"))</f>
        <v/>
      </c>
      <c r="L561">
        <f>IF(F561="",0,1)</f>
        <v>0</v>
      </c>
    </row>
    <row r="562" spans="1:5" x14ac:dyDescent="0.25">
      <c r="A562" s="16" t="s">
        <v>47</v>
      </c>
      <c r="E562" s="9" t="str">
        <f>IF(A545="","",ROUND(SUM(E547:E561),2))</f>
        <v/>
      </c>
    </row>
    <row r="563" spans="1:5" x14ac:dyDescent="0.25">
      <c r="A563" s="16" t="s">
        <v>50</v>
      </c>
      <c r="E563" s="9" t="str">
        <f>IF(OR(A545="",NOT(ISNUMBER(C545))),"",IF(C545&lt;=0,"",ROUND(E562/C545,2)))</f>
        <v/>
      </c>
    </row>
    <row r="565" spans="1:5" x14ac:dyDescent="0.25">
      <c r="A565" s="11"/>
      <c r="B565" s="2" t="s">
        <v>52</v>
      </c>
      <c r="C565" s="5"/>
      <c r="D565" s="2" t="str">
        <f>IF(C565=1,"Portion","Portionen")</f>
        <v>Portionen</v>
      </c>
      <c r="E565" s="10" t="str">
        <f>IF(A565="","",IF(COUNTIF($H$5:$H$34,A565)&gt;1,"Name doppelt, nur der erste zählt",IF(NOT(ISNUMBER(C565)),"«ergibt … Portionen» fehlt",IF(C565&lt;=0,"«ergibt … Portionen» fehlt",IF(SUM(L567:L581)&gt;0,"Zeilen mit Hinweis prüfen","")))))</f>
        <v/>
      </c>
    </row>
    <row r="566" spans="1:6" x14ac:dyDescent="0.25">
      <c r="A566" s="4" t="s">
        <v>43</v>
      </c>
      <c r="B566" s="4" t="s">
        <v>44</v>
      </c>
      <c r="C566" s="4" t="s">
        <v>18</v>
      </c>
      <c r="D566" s="4" t="s">
        <v>45</v>
      </c>
      <c r="E566" s="4" t="s">
        <v>46</v>
      </c>
      <c r="F566" s="4" t="s">
        <v>24</v>
      </c>
    </row>
    <row r="567" spans="1:12" x14ac:dyDescent="0.25">
      <c r="A567" s="5"/>
      <c r="B567" s="12"/>
      <c r="C567" t="str">
        <f>IF(A567="","",IF(ISNUMBER(MATCH(A567,'Zutaten'!$A$5:$A$154,0)),INDEX('Zutaten'!$B$5:$B$154,MATCH(A567,'Zutaten'!$A$5:$A$154,0)),IF(ISNUMBER(MATCH(A567,'Grundrezepte'!$H$5:$H$19,0)),INDEX('Grundrezepte'!$I$5:$I$19,MATCH(A567,'Grundrezepte'!$H$5:$H$19,0)),"")))</f>
        <v/>
      </c>
      <c r="D567" s="13" t="str">
        <f>IF(A567="","",IF(ISNUMBER(MATCH(A567,'Zutaten'!$A$5:$A$154,0)),INDEX('Zutaten'!$G$5:$G$154,MATCH(A567,'Zutaten'!$A$5:$A$154,0)),IF(ISNUMBER(MATCH(A567,'Grundrezepte'!$H$5:$H$19,0)),INDEX('Grundrezepte'!$J$5:$J$19,MATCH(A567,'Grundrezepte'!$H$5:$H$19,0)),"")))</f>
        <v/>
      </c>
      <c r="E567" s="15" t="str">
        <f>IF(OR(A567="",NOT(ISNUMBER(B567)),NOT(ISNUMBER(D567))),"",ROUND(B567*D567,2))</f>
        <v/>
      </c>
      <c r="F567" s="10" t="str">
        <f>IF(A567="","",IF(OR(ISNUMBER(MATCH(A567,'Zutaten'!$A$5:$A$154,0)),ISNUMBER(MATCH(A567,'Grundrezepte'!$H$5:$H$19,0))),IF(NOT(ISNUMBER(D567)),"Preis fehlt",IF(NOT(ISNUMBER(B567)),"Menge fehlt",IF(ISNUMBER(MATCH(A567,'Zutaten'!$A$5:$A$154,0)),"",IF(INDEX('Grundrezepte'!$K$5:$K$19,MATCH(A567,'Grundrezepte'!$H$5:$H$19,0))&gt;0,"Grundrezept unvollständig","")))),"nicht gefunden"))</f>
        <v/>
      </c>
      <c r="L567">
        <f>IF(F567="",0,1)</f>
        <v>0</v>
      </c>
    </row>
    <row r="568" spans="1:12" x14ac:dyDescent="0.25">
      <c r="A568" s="5"/>
      <c r="B568" s="12"/>
      <c r="C568" t="str">
        <f>IF(A568="","",IF(ISNUMBER(MATCH(A568,'Zutaten'!$A$5:$A$154,0)),INDEX('Zutaten'!$B$5:$B$154,MATCH(A568,'Zutaten'!$A$5:$A$154,0)),IF(ISNUMBER(MATCH(A568,'Grundrezepte'!$H$5:$H$19,0)),INDEX('Grundrezepte'!$I$5:$I$19,MATCH(A568,'Grundrezepte'!$H$5:$H$19,0)),"")))</f>
        <v/>
      </c>
      <c r="D568" s="13" t="str">
        <f>IF(A568="","",IF(ISNUMBER(MATCH(A568,'Zutaten'!$A$5:$A$154,0)),INDEX('Zutaten'!$G$5:$G$154,MATCH(A568,'Zutaten'!$A$5:$A$154,0)),IF(ISNUMBER(MATCH(A568,'Grundrezepte'!$H$5:$H$19,0)),INDEX('Grundrezepte'!$J$5:$J$19,MATCH(A568,'Grundrezepte'!$H$5:$H$19,0)),"")))</f>
        <v/>
      </c>
      <c r="E568" s="15" t="str">
        <f>IF(OR(A568="",NOT(ISNUMBER(B568)),NOT(ISNUMBER(D568))),"",ROUND(B568*D568,2))</f>
        <v/>
      </c>
      <c r="F568" s="10" t="str">
        <f>IF(A568="","",IF(OR(ISNUMBER(MATCH(A568,'Zutaten'!$A$5:$A$154,0)),ISNUMBER(MATCH(A568,'Grundrezepte'!$H$5:$H$19,0))),IF(NOT(ISNUMBER(D568)),"Preis fehlt",IF(NOT(ISNUMBER(B568)),"Menge fehlt",IF(ISNUMBER(MATCH(A568,'Zutaten'!$A$5:$A$154,0)),"",IF(INDEX('Grundrezepte'!$K$5:$K$19,MATCH(A568,'Grundrezepte'!$H$5:$H$19,0))&gt;0,"Grundrezept unvollständig","")))),"nicht gefunden"))</f>
        <v/>
      </c>
      <c r="L568">
        <f>IF(F568="",0,1)</f>
        <v>0</v>
      </c>
    </row>
    <row r="569" spans="1:12" x14ac:dyDescent="0.25">
      <c r="A569" s="5"/>
      <c r="B569" s="12"/>
      <c r="C569" t="str">
        <f>IF(A569="","",IF(ISNUMBER(MATCH(A569,'Zutaten'!$A$5:$A$154,0)),INDEX('Zutaten'!$B$5:$B$154,MATCH(A569,'Zutaten'!$A$5:$A$154,0)),IF(ISNUMBER(MATCH(A569,'Grundrezepte'!$H$5:$H$19,0)),INDEX('Grundrezepte'!$I$5:$I$19,MATCH(A569,'Grundrezepte'!$H$5:$H$19,0)),"")))</f>
        <v/>
      </c>
      <c r="D569" s="13" t="str">
        <f>IF(A569="","",IF(ISNUMBER(MATCH(A569,'Zutaten'!$A$5:$A$154,0)),INDEX('Zutaten'!$G$5:$G$154,MATCH(A569,'Zutaten'!$A$5:$A$154,0)),IF(ISNUMBER(MATCH(A569,'Grundrezepte'!$H$5:$H$19,0)),INDEX('Grundrezepte'!$J$5:$J$19,MATCH(A569,'Grundrezepte'!$H$5:$H$19,0)),"")))</f>
        <v/>
      </c>
      <c r="E569" s="15" t="str">
        <f>IF(OR(A569="",NOT(ISNUMBER(B569)),NOT(ISNUMBER(D569))),"",ROUND(B569*D569,2))</f>
        <v/>
      </c>
      <c r="F569" s="10" t="str">
        <f>IF(A569="","",IF(OR(ISNUMBER(MATCH(A569,'Zutaten'!$A$5:$A$154,0)),ISNUMBER(MATCH(A569,'Grundrezepte'!$H$5:$H$19,0))),IF(NOT(ISNUMBER(D569)),"Preis fehlt",IF(NOT(ISNUMBER(B569)),"Menge fehlt",IF(ISNUMBER(MATCH(A569,'Zutaten'!$A$5:$A$154,0)),"",IF(INDEX('Grundrezepte'!$K$5:$K$19,MATCH(A569,'Grundrezepte'!$H$5:$H$19,0))&gt;0,"Grundrezept unvollständig","")))),"nicht gefunden"))</f>
        <v/>
      </c>
      <c r="L569">
        <f>IF(F569="",0,1)</f>
        <v>0</v>
      </c>
    </row>
    <row r="570" spans="1:12" x14ac:dyDescent="0.25">
      <c r="A570" s="5"/>
      <c r="B570" s="12"/>
      <c r="C570" t="str">
        <f>IF(A570="","",IF(ISNUMBER(MATCH(A570,'Zutaten'!$A$5:$A$154,0)),INDEX('Zutaten'!$B$5:$B$154,MATCH(A570,'Zutaten'!$A$5:$A$154,0)),IF(ISNUMBER(MATCH(A570,'Grundrezepte'!$H$5:$H$19,0)),INDEX('Grundrezepte'!$I$5:$I$19,MATCH(A570,'Grundrezepte'!$H$5:$H$19,0)),"")))</f>
        <v/>
      </c>
      <c r="D570" s="13" t="str">
        <f>IF(A570="","",IF(ISNUMBER(MATCH(A570,'Zutaten'!$A$5:$A$154,0)),INDEX('Zutaten'!$G$5:$G$154,MATCH(A570,'Zutaten'!$A$5:$A$154,0)),IF(ISNUMBER(MATCH(A570,'Grundrezepte'!$H$5:$H$19,0)),INDEX('Grundrezepte'!$J$5:$J$19,MATCH(A570,'Grundrezepte'!$H$5:$H$19,0)),"")))</f>
        <v/>
      </c>
      <c r="E570" s="15" t="str">
        <f>IF(OR(A570="",NOT(ISNUMBER(B570)),NOT(ISNUMBER(D570))),"",ROUND(B570*D570,2))</f>
        <v/>
      </c>
      <c r="F570" s="10" t="str">
        <f>IF(A570="","",IF(OR(ISNUMBER(MATCH(A570,'Zutaten'!$A$5:$A$154,0)),ISNUMBER(MATCH(A570,'Grundrezepte'!$H$5:$H$19,0))),IF(NOT(ISNUMBER(D570)),"Preis fehlt",IF(NOT(ISNUMBER(B570)),"Menge fehlt",IF(ISNUMBER(MATCH(A570,'Zutaten'!$A$5:$A$154,0)),"",IF(INDEX('Grundrezepte'!$K$5:$K$19,MATCH(A570,'Grundrezepte'!$H$5:$H$19,0))&gt;0,"Grundrezept unvollständig","")))),"nicht gefunden"))</f>
        <v/>
      </c>
      <c r="L570">
        <f>IF(F570="",0,1)</f>
        <v>0</v>
      </c>
    </row>
    <row r="571" spans="1:12" x14ac:dyDescent="0.25">
      <c r="A571" s="5"/>
      <c r="B571" s="12"/>
      <c r="C571" t="str">
        <f>IF(A571="","",IF(ISNUMBER(MATCH(A571,'Zutaten'!$A$5:$A$154,0)),INDEX('Zutaten'!$B$5:$B$154,MATCH(A571,'Zutaten'!$A$5:$A$154,0)),IF(ISNUMBER(MATCH(A571,'Grundrezepte'!$H$5:$H$19,0)),INDEX('Grundrezepte'!$I$5:$I$19,MATCH(A571,'Grundrezepte'!$H$5:$H$19,0)),"")))</f>
        <v/>
      </c>
      <c r="D571" s="13" t="str">
        <f>IF(A571="","",IF(ISNUMBER(MATCH(A571,'Zutaten'!$A$5:$A$154,0)),INDEX('Zutaten'!$G$5:$G$154,MATCH(A571,'Zutaten'!$A$5:$A$154,0)),IF(ISNUMBER(MATCH(A571,'Grundrezepte'!$H$5:$H$19,0)),INDEX('Grundrezepte'!$J$5:$J$19,MATCH(A571,'Grundrezepte'!$H$5:$H$19,0)),"")))</f>
        <v/>
      </c>
      <c r="E571" s="15" t="str">
        <f>IF(OR(A571="",NOT(ISNUMBER(B571)),NOT(ISNUMBER(D571))),"",ROUND(B571*D571,2))</f>
        <v/>
      </c>
      <c r="F571" s="10" t="str">
        <f>IF(A571="","",IF(OR(ISNUMBER(MATCH(A571,'Zutaten'!$A$5:$A$154,0)),ISNUMBER(MATCH(A571,'Grundrezepte'!$H$5:$H$19,0))),IF(NOT(ISNUMBER(D571)),"Preis fehlt",IF(NOT(ISNUMBER(B571)),"Menge fehlt",IF(ISNUMBER(MATCH(A571,'Zutaten'!$A$5:$A$154,0)),"",IF(INDEX('Grundrezepte'!$K$5:$K$19,MATCH(A571,'Grundrezepte'!$H$5:$H$19,0))&gt;0,"Grundrezept unvollständig","")))),"nicht gefunden"))</f>
        <v/>
      </c>
      <c r="L571">
        <f>IF(F571="",0,1)</f>
        <v>0</v>
      </c>
    </row>
    <row r="572" spans="1:12" x14ac:dyDescent="0.25">
      <c r="A572" s="5"/>
      <c r="B572" s="12"/>
      <c r="C572" t="str">
        <f>IF(A572="","",IF(ISNUMBER(MATCH(A572,'Zutaten'!$A$5:$A$154,0)),INDEX('Zutaten'!$B$5:$B$154,MATCH(A572,'Zutaten'!$A$5:$A$154,0)),IF(ISNUMBER(MATCH(A572,'Grundrezepte'!$H$5:$H$19,0)),INDEX('Grundrezepte'!$I$5:$I$19,MATCH(A572,'Grundrezepte'!$H$5:$H$19,0)),"")))</f>
        <v/>
      </c>
      <c r="D572" s="13" t="str">
        <f>IF(A572="","",IF(ISNUMBER(MATCH(A572,'Zutaten'!$A$5:$A$154,0)),INDEX('Zutaten'!$G$5:$G$154,MATCH(A572,'Zutaten'!$A$5:$A$154,0)),IF(ISNUMBER(MATCH(A572,'Grundrezepte'!$H$5:$H$19,0)),INDEX('Grundrezepte'!$J$5:$J$19,MATCH(A572,'Grundrezepte'!$H$5:$H$19,0)),"")))</f>
        <v/>
      </c>
      <c r="E572" s="15" t="str">
        <f>IF(OR(A572="",NOT(ISNUMBER(B572)),NOT(ISNUMBER(D572))),"",ROUND(B572*D572,2))</f>
        <v/>
      </c>
      <c r="F572" s="10" t="str">
        <f>IF(A572="","",IF(OR(ISNUMBER(MATCH(A572,'Zutaten'!$A$5:$A$154,0)),ISNUMBER(MATCH(A572,'Grundrezepte'!$H$5:$H$19,0))),IF(NOT(ISNUMBER(D572)),"Preis fehlt",IF(NOT(ISNUMBER(B572)),"Menge fehlt",IF(ISNUMBER(MATCH(A572,'Zutaten'!$A$5:$A$154,0)),"",IF(INDEX('Grundrezepte'!$K$5:$K$19,MATCH(A572,'Grundrezepte'!$H$5:$H$19,0))&gt;0,"Grundrezept unvollständig","")))),"nicht gefunden"))</f>
        <v/>
      </c>
      <c r="L572">
        <f>IF(F572="",0,1)</f>
        <v>0</v>
      </c>
    </row>
    <row r="573" spans="1:12" x14ac:dyDescent="0.25">
      <c r="A573" s="5"/>
      <c r="B573" s="12"/>
      <c r="C573" t="str">
        <f>IF(A573="","",IF(ISNUMBER(MATCH(A573,'Zutaten'!$A$5:$A$154,0)),INDEX('Zutaten'!$B$5:$B$154,MATCH(A573,'Zutaten'!$A$5:$A$154,0)),IF(ISNUMBER(MATCH(A573,'Grundrezepte'!$H$5:$H$19,0)),INDEX('Grundrezepte'!$I$5:$I$19,MATCH(A573,'Grundrezepte'!$H$5:$H$19,0)),"")))</f>
        <v/>
      </c>
      <c r="D573" s="13" t="str">
        <f>IF(A573="","",IF(ISNUMBER(MATCH(A573,'Zutaten'!$A$5:$A$154,0)),INDEX('Zutaten'!$G$5:$G$154,MATCH(A573,'Zutaten'!$A$5:$A$154,0)),IF(ISNUMBER(MATCH(A573,'Grundrezepte'!$H$5:$H$19,0)),INDEX('Grundrezepte'!$J$5:$J$19,MATCH(A573,'Grundrezepte'!$H$5:$H$19,0)),"")))</f>
        <v/>
      </c>
      <c r="E573" s="15" t="str">
        <f>IF(OR(A573="",NOT(ISNUMBER(B573)),NOT(ISNUMBER(D573))),"",ROUND(B573*D573,2))</f>
        <v/>
      </c>
      <c r="F573" s="10" t="str">
        <f>IF(A573="","",IF(OR(ISNUMBER(MATCH(A573,'Zutaten'!$A$5:$A$154,0)),ISNUMBER(MATCH(A573,'Grundrezepte'!$H$5:$H$19,0))),IF(NOT(ISNUMBER(D573)),"Preis fehlt",IF(NOT(ISNUMBER(B573)),"Menge fehlt",IF(ISNUMBER(MATCH(A573,'Zutaten'!$A$5:$A$154,0)),"",IF(INDEX('Grundrezepte'!$K$5:$K$19,MATCH(A573,'Grundrezepte'!$H$5:$H$19,0))&gt;0,"Grundrezept unvollständig","")))),"nicht gefunden"))</f>
        <v/>
      </c>
      <c r="L573">
        <f>IF(F573="",0,1)</f>
        <v>0</v>
      </c>
    </row>
    <row r="574" spans="1:12" x14ac:dyDescent="0.25">
      <c r="A574" s="5"/>
      <c r="B574" s="12"/>
      <c r="C574" t="str">
        <f>IF(A574="","",IF(ISNUMBER(MATCH(A574,'Zutaten'!$A$5:$A$154,0)),INDEX('Zutaten'!$B$5:$B$154,MATCH(A574,'Zutaten'!$A$5:$A$154,0)),IF(ISNUMBER(MATCH(A574,'Grundrezepte'!$H$5:$H$19,0)),INDEX('Grundrezepte'!$I$5:$I$19,MATCH(A574,'Grundrezepte'!$H$5:$H$19,0)),"")))</f>
        <v/>
      </c>
      <c r="D574" s="13" t="str">
        <f>IF(A574="","",IF(ISNUMBER(MATCH(A574,'Zutaten'!$A$5:$A$154,0)),INDEX('Zutaten'!$G$5:$G$154,MATCH(A574,'Zutaten'!$A$5:$A$154,0)),IF(ISNUMBER(MATCH(A574,'Grundrezepte'!$H$5:$H$19,0)),INDEX('Grundrezepte'!$J$5:$J$19,MATCH(A574,'Grundrezepte'!$H$5:$H$19,0)),"")))</f>
        <v/>
      </c>
      <c r="E574" s="15" t="str">
        <f>IF(OR(A574="",NOT(ISNUMBER(B574)),NOT(ISNUMBER(D574))),"",ROUND(B574*D574,2))</f>
        <v/>
      </c>
      <c r="F574" s="10" t="str">
        <f>IF(A574="","",IF(OR(ISNUMBER(MATCH(A574,'Zutaten'!$A$5:$A$154,0)),ISNUMBER(MATCH(A574,'Grundrezepte'!$H$5:$H$19,0))),IF(NOT(ISNUMBER(D574)),"Preis fehlt",IF(NOT(ISNUMBER(B574)),"Menge fehlt",IF(ISNUMBER(MATCH(A574,'Zutaten'!$A$5:$A$154,0)),"",IF(INDEX('Grundrezepte'!$K$5:$K$19,MATCH(A574,'Grundrezepte'!$H$5:$H$19,0))&gt;0,"Grundrezept unvollständig","")))),"nicht gefunden"))</f>
        <v/>
      </c>
      <c r="L574">
        <f>IF(F574="",0,1)</f>
        <v>0</v>
      </c>
    </row>
    <row r="575" spans="1:12" x14ac:dyDescent="0.25">
      <c r="A575" s="5"/>
      <c r="B575" s="12"/>
      <c r="C575" t="str">
        <f>IF(A575="","",IF(ISNUMBER(MATCH(A575,'Zutaten'!$A$5:$A$154,0)),INDEX('Zutaten'!$B$5:$B$154,MATCH(A575,'Zutaten'!$A$5:$A$154,0)),IF(ISNUMBER(MATCH(A575,'Grundrezepte'!$H$5:$H$19,0)),INDEX('Grundrezepte'!$I$5:$I$19,MATCH(A575,'Grundrezepte'!$H$5:$H$19,0)),"")))</f>
        <v/>
      </c>
      <c r="D575" s="13" t="str">
        <f>IF(A575="","",IF(ISNUMBER(MATCH(A575,'Zutaten'!$A$5:$A$154,0)),INDEX('Zutaten'!$G$5:$G$154,MATCH(A575,'Zutaten'!$A$5:$A$154,0)),IF(ISNUMBER(MATCH(A575,'Grundrezepte'!$H$5:$H$19,0)),INDEX('Grundrezepte'!$J$5:$J$19,MATCH(A575,'Grundrezepte'!$H$5:$H$19,0)),"")))</f>
        <v/>
      </c>
      <c r="E575" s="15" t="str">
        <f>IF(OR(A575="",NOT(ISNUMBER(B575)),NOT(ISNUMBER(D575))),"",ROUND(B575*D575,2))</f>
        <v/>
      </c>
      <c r="F575" s="10" t="str">
        <f>IF(A575="","",IF(OR(ISNUMBER(MATCH(A575,'Zutaten'!$A$5:$A$154,0)),ISNUMBER(MATCH(A575,'Grundrezepte'!$H$5:$H$19,0))),IF(NOT(ISNUMBER(D575)),"Preis fehlt",IF(NOT(ISNUMBER(B575)),"Menge fehlt",IF(ISNUMBER(MATCH(A575,'Zutaten'!$A$5:$A$154,0)),"",IF(INDEX('Grundrezepte'!$K$5:$K$19,MATCH(A575,'Grundrezepte'!$H$5:$H$19,0))&gt;0,"Grundrezept unvollständig","")))),"nicht gefunden"))</f>
        <v/>
      </c>
      <c r="L575">
        <f>IF(F575="",0,1)</f>
        <v>0</v>
      </c>
    </row>
    <row r="576" spans="1:12" x14ac:dyDescent="0.25">
      <c r="A576" s="5"/>
      <c r="B576" s="12"/>
      <c r="C576" t="str">
        <f>IF(A576="","",IF(ISNUMBER(MATCH(A576,'Zutaten'!$A$5:$A$154,0)),INDEX('Zutaten'!$B$5:$B$154,MATCH(A576,'Zutaten'!$A$5:$A$154,0)),IF(ISNUMBER(MATCH(A576,'Grundrezepte'!$H$5:$H$19,0)),INDEX('Grundrezepte'!$I$5:$I$19,MATCH(A576,'Grundrezepte'!$H$5:$H$19,0)),"")))</f>
        <v/>
      </c>
      <c r="D576" s="13" t="str">
        <f>IF(A576="","",IF(ISNUMBER(MATCH(A576,'Zutaten'!$A$5:$A$154,0)),INDEX('Zutaten'!$G$5:$G$154,MATCH(A576,'Zutaten'!$A$5:$A$154,0)),IF(ISNUMBER(MATCH(A576,'Grundrezepte'!$H$5:$H$19,0)),INDEX('Grundrezepte'!$J$5:$J$19,MATCH(A576,'Grundrezepte'!$H$5:$H$19,0)),"")))</f>
        <v/>
      </c>
      <c r="E576" s="15" t="str">
        <f>IF(OR(A576="",NOT(ISNUMBER(B576)),NOT(ISNUMBER(D576))),"",ROUND(B576*D576,2))</f>
        <v/>
      </c>
      <c r="F576" s="10" t="str">
        <f>IF(A576="","",IF(OR(ISNUMBER(MATCH(A576,'Zutaten'!$A$5:$A$154,0)),ISNUMBER(MATCH(A576,'Grundrezepte'!$H$5:$H$19,0))),IF(NOT(ISNUMBER(D576)),"Preis fehlt",IF(NOT(ISNUMBER(B576)),"Menge fehlt",IF(ISNUMBER(MATCH(A576,'Zutaten'!$A$5:$A$154,0)),"",IF(INDEX('Grundrezepte'!$K$5:$K$19,MATCH(A576,'Grundrezepte'!$H$5:$H$19,0))&gt;0,"Grundrezept unvollständig","")))),"nicht gefunden"))</f>
        <v/>
      </c>
      <c r="L576">
        <f>IF(F576="",0,1)</f>
        <v>0</v>
      </c>
    </row>
    <row r="577" spans="1:12" x14ac:dyDescent="0.25">
      <c r="A577" s="5"/>
      <c r="B577" s="12"/>
      <c r="C577" t="str">
        <f>IF(A577="","",IF(ISNUMBER(MATCH(A577,'Zutaten'!$A$5:$A$154,0)),INDEX('Zutaten'!$B$5:$B$154,MATCH(A577,'Zutaten'!$A$5:$A$154,0)),IF(ISNUMBER(MATCH(A577,'Grundrezepte'!$H$5:$H$19,0)),INDEX('Grundrezepte'!$I$5:$I$19,MATCH(A577,'Grundrezepte'!$H$5:$H$19,0)),"")))</f>
        <v/>
      </c>
      <c r="D577" s="13" t="str">
        <f>IF(A577="","",IF(ISNUMBER(MATCH(A577,'Zutaten'!$A$5:$A$154,0)),INDEX('Zutaten'!$G$5:$G$154,MATCH(A577,'Zutaten'!$A$5:$A$154,0)),IF(ISNUMBER(MATCH(A577,'Grundrezepte'!$H$5:$H$19,0)),INDEX('Grundrezepte'!$J$5:$J$19,MATCH(A577,'Grundrezepte'!$H$5:$H$19,0)),"")))</f>
        <v/>
      </c>
      <c r="E577" s="15" t="str">
        <f>IF(OR(A577="",NOT(ISNUMBER(B577)),NOT(ISNUMBER(D577))),"",ROUND(B577*D577,2))</f>
        <v/>
      </c>
      <c r="F577" s="10" t="str">
        <f>IF(A577="","",IF(OR(ISNUMBER(MATCH(A577,'Zutaten'!$A$5:$A$154,0)),ISNUMBER(MATCH(A577,'Grundrezepte'!$H$5:$H$19,0))),IF(NOT(ISNUMBER(D577)),"Preis fehlt",IF(NOT(ISNUMBER(B577)),"Menge fehlt",IF(ISNUMBER(MATCH(A577,'Zutaten'!$A$5:$A$154,0)),"",IF(INDEX('Grundrezepte'!$K$5:$K$19,MATCH(A577,'Grundrezepte'!$H$5:$H$19,0))&gt;0,"Grundrezept unvollständig","")))),"nicht gefunden"))</f>
        <v/>
      </c>
      <c r="L577">
        <f>IF(F577="",0,1)</f>
        <v>0</v>
      </c>
    </row>
    <row r="578" spans="1:12" x14ac:dyDescent="0.25">
      <c r="A578" s="5"/>
      <c r="B578" s="12"/>
      <c r="C578" t="str">
        <f>IF(A578="","",IF(ISNUMBER(MATCH(A578,'Zutaten'!$A$5:$A$154,0)),INDEX('Zutaten'!$B$5:$B$154,MATCH(A578,'Zutaten'!$A$5:$A$154,0)),IF(ISNUMBER(MATCH(A578,'Grundrezepte'!$H$5:$H$19,0)),INDEX('Grundrezepte'!$I$5:$I$19,MATCH(A578,'Grundrezepte'!$H$5:$H$19,0)),"")))</f>
        <v/>
      </c>
      <c r="D578" s="13" t="str">
        <f>IF(A578="","",IF(ISNUMBER(MATCH(A578,'Zutaten'!$A$5:$A$154,0)),INDEX('Zutaten'!$G$5:$G$154,MATCH(A578,'Zutaten'!$A$5:$A$154,0)),IF(ISNUMBER(MATCH(A578,'Grundrezepte'!$H$5:$H$19,0)),INDEX('Grundrezepte'!$J$5:$J$19,MATCH(A578,'Grundrezepte'!$H$5:$H$19,0)),"")))</f>
        <v/>
      </c>
      <c r="E578" s="15" t="str">
        <f>IF(OR(A578="",NOT(ISNUMBER(B578)),NOT(ISNUMBER(D578))),"",ROUND(B578*D578,2))</f>
        <v/>
      </c>
      <c r="F578" s="10" t="str">
        <f>IF(A578="","",IF(OR(ISNUMBER(MATCH(A578,'Zutaten'!$A$5:$A$154,0)),ISNUMBER(MATCH(A578,'Grundrezepte'!$H$5:$H$19,0))),IF(NOT(ISNUMBER(D578)),"Preis fehlt",IF(NOT(ISNUMBER(B578)),"Menge fehlt",IF(ISNUMBER(MATCH(A578,'Zutaten'!$A$5:$A$154,0)),"",IF(INDEX('Grundrezepte'!$K$5:$K$19,MATCH(A578,'Grundrezepte'!$H$5:$H$19,0))&gt;0,"Grundrezept unvollständig","")))),"nicht gefunden"))</f>
        <v/>
      </c>
      <c r="L578">
        <f>IF(F578="",0,1)</f>
        <v>0</v>
      </c>
    </row>
    <row r="579" spans="1:12" x14ac:dyDescent="0.25">
      <c r="A579" s="5"/>
      <c r="B579" s="12"/>
      <c r="C579" t="str">
        <f>IF(A579="","",IF(ISNUMBER(MATCH(A579,'Zutaten'!$A$5:$A$154,0)),INDEX('Zutaten'!$B$5:$B$154,MATCH(A579,'Zutaten'!$A$5:$A$154,0)),IF(ISNUMBER(MATCH(A579,'Grundrezepte'!$H$5:$H$19,0)),INDEX('Grundrezepte'!$I$5:$I$19,MATCH(A579,'Grundrezepte'!$H$5:$H$19,0)),"")))</f>
        <v/>
      </c>
      <c r="D579" s="13" t="str">
        <f>IF(A579="","",IF(ISNUMBER(MATCH(A579,'Zutaten'!$A$5:$A$154,0)),INDEX('Zutaten'!$G$5:$G$154,MATCH(A579,'Zutaten'!$A$5:$A$154,0)),IF(ISNUMBER(MATCH(A579,'Grundrezepte'!$H$5:$H$19,0)),INDEX('Grundrezepte'!$J$5:$J$19,MATCH(A579,'Grundrezepte'!$H$5:$H$19,0)),"")))</f>
        <v/>
      </c>
      <c r="E579" s="15" t="str">
        <f>IF(OR(A579="",NOT(ISNUMBER(B579)),NOT(ISNUMBER(D579))),"",ROUND(B579*D579,2))</f>
        <v/>
      </c>
      <c r="F579" s="10" t="str">
        <f>IF(A579="","",IF(OR(ISNUMBER(MATCH(A579,'Zutaten'!$A$5:$A$154,0)),ISNUMBER(MATCH(A579,'Grundrezepte'!$H$5:$H$19,0))),IF(NOT(ISNUMBER(D579)),"Preis fehlt",IF(NOT(ISNUMBER(B579)),"Menge fehlt",IF(ISNUMBER(MATCH(A579,'Zutaten'!$A$5:$A$154,0)),"",IF(INDEX('Grundrezepte'!$K$5:$K$19,MATCH(A579,'Grundrezepte'!$H$5:$H$19,0))&gt;0,"Grundrezept unvollständig","")))),"nicht gefunden"))</f>
        <v/>
      </c>
      <c r="L579">
        <f>IF(F579="",0,1)</f>
        <v>0</v>
      </c>
    </row>
    <row r="580" spans="1:12" x14ac:dyDescent="0.25">
      <c r="A580" s="5"/>
      <c r="B580" s="12"/>
      <c r="C580" t="str">
        <f>IF(A580="","",IF(ISNUMBER(MATCH(A580,'Zutaten'!$A$5:$A$154,0)),INDEX('Zutaten'!$B$5:$B$154,MATCH(A580,'Zutaten'!$A$5:$A$154,0)),IF(ISNUMBER(MATCH(A580,'Grundrezepte'!$H$5:$H$19,0)),INDEX('Grundrezepte'!$I$5:$I$19,MATCH(A580,'Grundrezepte'!$H$5:$H$19,0)),"")))</f>
        <v/>
      </c>
      <c r="D580" s="13" t="str">
        <f>IF(A580="","",IF(ISNUMBER(MATCH(A580,'Zutaten'!$A$5:$A$154,0)),INDEX('Zutaten'!$G$5:$G$154,MATCH(A580,'Zutaten'!$A$5:$A$154,0)),IF(ISNUMBER(MATCH(A580,'Grundrezepte'!$H$5:$H$19,0)),INDEX('Grundrezepte'!$J$5:$J$19,MATCH(A580,'Grundrezepte'!$H$5:$H$19,0)),"")))</f>
        <v/>
      </c>
      <c r="E580" s="15" t="str">
        <f>IF(OR(A580="",NOT(ISNUMBER(B580)),NOT(ISNUMBER(D580))),"",ROUND(B580*D580,2))</f>
        <v/>
      </c>
      <c r="F580" s="10" t="str">
        <f>IF(A580="","",IF(OR(ISNUMBER(MATCH(A580,'Zutaten'!$A$5:$A$154,0)),ISNUMBER(MATCH(A580,'Grundrezepte'!$H$5:$H$19,0))),IF(NOT(ISNUMBER(D580)),"Preis fehlt",IF(NOT(ISNUMBER(B580)),"Menge fehlt",IF(ISNUMBER(MATCH(A580,'Zutaten'!$A$5:$A$154,0)),"",IF(INDEX('Grundrezepte'!$K$5:$K$19,MATCH(A580,'Grundrezepte'!$H$5:$H$19,0))&gt;0,"Grundrezept unvollständig","")))),"nicht gefunden"))</f>
        <v/>
      </c>
      <c r="L580">
        <f>IF(F580="",0,1)</f>
        <v>0</v>
      </c>
    </row>
    <row r="581" spans="1:12" x14ac:dyDescent="0.25">
      <c r="A581" s="5"/>
      <c r="B581" s="12"/>
      <c r="C581" t="str">
        <f>IF(A581="","",IF(ISNUMBER(MATCH(A581,'Zutaten'!$A$5:$A$154,0)),INDEX('Zutaten'!$B$5:$B$154,MATCH(A581,'Zutaten'!$A$5:$A$154,0)),IF(ISNUMBER(MATCH(A581,'Grundrezepte'!$H$5:$H$19,0)),INDEX('Grundrezepte'!$I$5:$I$19,MATCH(A581,'Grundrezepte'!$H$5:$H$19,0)),"")))</f>
        <v/>
      </c>
      <c r="D581" s="13" t="str">
        <f>IF(A581="","",IF(ISNUMBER(MATCH(A581,'Zutaten'!$A$5:$A$154,0)),INDEX('Zutaten'!$G$5:$G$154,MATCH(A581,'Zutaten'!$A$5:$A$154,0)),IF(ISNUMBER(MATCH(A581,'Grundrezepte'!$H$5:$H$19,0)),INDEX('Grundrezepte'!$J$5:$J$19,MATCH(A581,'Grundrezepte'!$H$5:$H$19,0)),"")))</f>
        <v/>
      </c>
      <c r="E581" s="15" t="str">
        <f>IF(OR(A581="",NOT(ISNUMBER(B581)),NOT(ISNUMBER(D581))),"",ROUND(B581*D581,2))</f>
        <v/>
      </c>
      <c r="F581" s="10" t="str">
        <f>IF(A581="","",IF(OR(ISNUMBER(MATCH(A581,'Zutaten'!$A$5:$A$154,0)),ISNUMBER(MATCH(A581,'Grundrezepte'!$H$5:$H$19,0))),IF(NOT(ISNUMBER(D581)),"Preis fehlt",IF(NOT(ISNUMBER(B581)),"Menge fehlt",IF(ISNUMBER(MATCH(A581,'Zutaten'!$A$5:$A$154,0)),"",IF(INDEX('Grundrezepte'!$K$5:$K$19,MATCH(A581,'Grundrezepte'!$H$5:$H$19,0))&gt;0,"Grundrezept unvollständig","")))),"nicht gefunden"))</f>
        <v/>
      </c>
      <c r="L581">
        <f>IF(F581="",0,1)</f>
        <v>0</v>
      </c>
    </row>
    <row r="582" spans="1:5" x14ac:dyDescent="0.25">
      <c r="A582" s="16" t="s">
        <v>47</v>
      </c>
      <c r="E582" s="9" t="str">
        <f>IF(A565="","",ROUND(SUM(E567:E581),2))</f>
        <v/>
      </c>
    </row>
    <row r="583" spans="1:5" x14ac:dyDescent="0.25">
      <c r="A583" s="16" t="s">
        <v>50</v>
      </c>
      <c r="E583" s="9" t="str">
        <f>IF(OR(A565="",NOT(ISNUMBER(C565))),"",IF(C565&lt;=0,"",ROUND(E582/C565,2)))</f>
        <v/>
      </c>
    </row>
    <row r="585" spans="1:5" x14ac:dyDescent="0.25">
      <c r="A585" s="11"/>
      <c r="B585" s="2" t="s">
        <v>52</v>
      </c>
      <c r="C585" s="5"/>
      <c r="D585" s="2" t="str">
        <f>IF(C585=1,"Portion","Portionen")</f>
        <v>Portionen</v>
      </c>
      <c r="E585" s="10" t="str">
        <f>IF(A585="","",IF(COUNTIF($H$5:$H$34,A585)&gt;1,"Name doppelt, nur der erste zählt",IF(NOT(ISNUMBER(C585)),"«ergibt … Portionen» fehlt",IF(C585&lt;=0,"«ergibt … Portionen» fehlt",IF(SUM(L587:L601)&gt;0,"Zeilen mit Hinweis prüfen","")))))</f>
        <v/>
      </c>
    </row>
    <row r="586" spans="1:6" x14ac:dyDescent="0.25">
      <c r="A586" s="4" t="s">
        <v>43</v>
      </c>
      <c r="B586" s="4" t="s">
        <v>44</v>
      </c>
      <c r="C586" s="4" t="s">
        <v>18</v>
      </c>
      <c r="D586" s="4" t="s">
        <v>45</v>
      </c>
      <c r="E586" s="4" t="s">
        <v>46</v>
      </c>
      <c r="F586" s="4" t="s">
        <v>24</v>
      </c>
    </row>
    <row r="587" spans="1:12" x14ac:dyDescent="0.25">
      <c r="A587" s="5"/>
      <c r="B587" s="12"/>
      <c r="C587" t="str">
        <f>IF(A587="","",IF(ISNUMBER(MATCH(A587,'Zutaten'!$A$5:$A$154,0)),INDEX('Zutaten'!$B$5:$B$154,MATCH(A587,'Zutaten'!$A$5:$A$154,0)),IF(ISNUMBER(MATCH(A587,'Grundrezepte'!$H$5:$H$19,0)),INDEX('Grundrezepte'!$I$5:$I$19,MATCH(A587,'Grundrezepte'!$H$5:$H$19,0)),"")))</f>
        <v/>
      </c>
      <c r="D587" s="13" t="str">
        <f>IF(A587="","",IF(ISNUMBER(MATCH(A587,'Zutaten'!$A$5:$A$154,0)),INDEX('Zutaten'!$G$5:$G$154,MATCH(A587,'Zutaten'!$A$5:$A$154,0)),IF(ISNUMBER(MATCH(A587,'Grundrezepte'!$H$5:$H$19,0)),INDEX('Grundrezepte'!$J$5:$J$19,MATCH(A587,'Grundrezepte'!$H$5:$H$19,0)),"")))</f>
        <v/>
      </c>
      <c r="E587" s="15" t="str">
        <f>IF(OR(A587="",NOT(ISNUMBER(B587)),NOT(ISNUMBER(D587))),"",ROUND(B587*D587,2))</f>
        <v/>
      </c>
      <c r="F587" s="10" t="str">
        <f>IF(A587="","",IF(OR(ISNUMBER(MATCH(A587,'Zutaten'!$A$5:$A$154,0)),ISNUMBER(MATCH(A587,'Grundrezepte'!$H$5:$H$19,0))),IF(NOT(ISNUMBER(D587)),"Preis fehlt",IF(NOT(ISNUMBER(B587)),"Menge fehlt",IF(ISNUMBER(MATCH(A587,'Zutaten'!$A$5:$A$154,0)),"",IF(INDEX('Grundrezepte'!$K$5:$K$19,MATCH(A587,'Grundrezepte'!$H$5:$H$19,0))&gt;0,"Grundrezept unvollständig","")))),"nicht gefunden"))</f>
        <v/>
      </c>
      <c r="L587">
        <f>IF(F587="",0,1)</f>
        <v>0</v>
      </c>
    </row>
    <row r="588" spans="1:12" x14ac:dyDescent="0.25">
      <c r="A588" s="5"/>
      <c r="B588" s="12"/>
      <c r="C588" t="str">
        <f>IF(A588="","",IF(ISNUMBER(MATCH(A588,'Zutaten'!$A$5:$A$154,0)),INDEX('Zutaten'!$B$5:$B$154,MATCH(A588,'Zutaten'!$A$5:$A$154,0)),IF(ISNUMBER(MATCH(A588,'Grundrezepte'!$H$5:$H$19,0)),INDEX('Grundrezepte'!$I$5:$I$19,MATCH(A588,'Grundrezepte'!$H$5:$H$19,0)),"")))</f>
        <v/>
      </c>
      <c r="D588" s="13" t="str">
        <f>IF(A588="","",IF(ISNUMBER(MATCH(A588,'Zutaten'!$A$5:$A$154,0)),INDEX('Zutaten'!$G$5:$G$154,MATCH(A588,'Zutaten'!$A$5:$A$154,0)),IF(ISNUMBER(MATCH(A588,'Grundrezepte'!$H$5:$H$19,0)),INDEX('Grundrezepte'!$J$5:$J$19,MATCH(A588,'Grundrezepte'!$H$5:$H$19,0)),"")))</f>
        <v/>
      </c>
      <c r="E588" s="15" t="str">
        <f>IF(OR(A588="",NOT(ISNUMBER(B588)),NOT(ISNUMBER(D588))),"",ROUND(B588*D588,2))</f>
        <v/>
      </c>
      <c r="F588" s="10" t="str">
        <f>IF(A588="","",IF(OR(ISNUMBER(MATCH(A588,'Zutaten'!$A$5:$A$154,0)),ISNUMBER(MATCH(A588,'Grundrezepte'!$H$5:$H$19,0))),IF(NOT(ISNUMBER(D588)),"Preis fehlt",IF(NOT(ISNUMBER(B588)),"Menge fehlt",IF(ISNUMBER(MATCH(A588,'Zutaten'!$A$5:$A$154,0)),"",IF(INDEX('Grundrezepte'!$K$5:$K$19,MATCH(A588,'Grundrezepte'!$H$5:$H$19,0))&gt;0,"Grundrezept unvollständig","")))),"nicht gefunden"))</f>
        <v/>
      </c>
      <c r="L588">
        <f>IF(F588="",0,1)</f>
        <v>0</v>
      </c>
    </row>
    <row r="589" spans="1:12" x14ac:dyDescent="0.25">
      <c r="A589" s="5"/>
      <c r="B589" s="12"/>
      <c r="C589" t="str">
        <f>IF(A589="","",IF(ISNUMBER(MATCH(A589,'Zutaten'!$A$5:$A$154,0)),INDEX('Zutaten'!$B$5:$B$154,MATCH(A589,'Zutaten'!$A$5:$A$154,0)),IF(ISNUMBER(MATCH(A589,'Grundrezepte'!$H$5:$H$19,0)),INDEX('Grundrezepte'!$I$5:$I$19,MATCH(A589,'Grundrezepte'!$H$5:$H$19,0)),"")))</f>
        <v/>
      </c>
      <c r="D589" s="13" t="str">
        <f>IF(A589="","",IF(ISNUMBER(MATCH(A589,'Zutaten'!$A$5:$A$154,0)),INDEX('Zutaten'!$G$5:$G$154,MATCH(A589,'Zutaten'!$A$5:$A$154,0)),IF(ISNUMBER(MATCH(A589,'Grundrezepte'!$H$5:$H$19,0)),INDEX('Grundrezepte'!$J$5:$J$19,MATCH(A589,'Grundrezepte'!$H$5:$H$19,0)),"")))</f>
        <v/>
      </c>
      <c r="E589" s="15" t="str">
        <f>IF(OR(A589="",NOT(ISNUMBER(B589)),NOT(ISNUMBER(D589))),"",ROUND(B589*D589,2))</f>
        <v/>
      </c>
      <c r="F589" s="10" t="str">
        <f>IF(A589="","",IF(OR(ISNUMBER(MATCH(A589,'Zutaten'!$A$5:$A$154,0)),ISNUMBER(MATCH(A589,'Grundrezepte'!$H$5:$H$19,0))),IF(NOT(ISNUMBER(D589)),"Preis fehlt",IF(NOT(ISNUMBER(B589)),"Menge fehlt",IF(ISNUMBER(MATCH(A589,'Zutaten'!$A$5:$A$154,0)),"",IF(INDEX('Grundrezepte'!$K$5:$K$19,MATCH(A589,'Grundrezepte'!$H$5:$H$19,0))&gt;0,"Grundrezept unvollständig","")))),"nicht gefunden"))</f>
        <v/>
      </c>
      <c r="L589">
        <f>IF(F589="",0,1)</f>
        <v>0</v>
      </c>
    </row>
    <row r="590" spans="1:12" x14ac:dyDescent="0.25">
      <c r="A590" s="5"/>
      <c r="B590" s="12"/>
      <c r="C590" t="str">
        <f>IF(A590="","",IF(ISNUMBER(MATCH(A590,'Zutaten'!$A$5:$A$154,0)),INDEX('Zutaten'!$B$5:$B$154,MATCH(A590,'Zutaten'!$A$5:$A$154,0)),IF(ISNUMBER(MATCH(A590,'Grundrezepte'!$H$5:$H$19,0)),INDEX('Grundrezepte'!$I$5:$I$19,MATCH(A590,'Grundrezepte'!$H$5:$H$19,0)),"")))</f>
        <v/>
      </c>
      <c r="D590" s="13" t="str">
        <f>IF(A590="","",IF(ISNUMBER(MATCH(A590,'Zutaten'!$A$5:$A$154,0)),INDEX('Zutaten'!$G$5:$G$154,MATCH(A590,'Zutaten'!$A$5:$A$154,0)),IF(ISNUMBER(MATCH(A590,'Grundrezepte'!$H$5:$H$19,0)),INDEX('Grundrezepte'!$J$5:$J$19,MATCH(A590,'Grundrezepte'!$H$5:$H$19,0)),"")))</f>
        <v/>
      </c>
      <c r="E590" s="15" t="str">
        <f>IF(OR(A590="",NOT(ISNUMBER(B590)),NOT(ISNUMBER(D590))),"",ROUND(B590*D590,2))</f>
        <v/>
      </c>
      <c r="F590" s="10" t="str">
        <f>IF(A590="","",IF(OR(ISNUMBER(MATCH(A590,'Zutaten'!$A$5:$A$154,0)),ISNUMBER(MATCH(A590,'Grundrezepte'!$H$5:$H$19,0))),IF(NOT(ISNUMBER(D590)),"Preis fehlt",IF(NOT(ISNUMBER(B590)),"Menge fehlt",IF(ISNUMBER(MATCH(A590,'Zutaten'!$A$5:$A$154,0)),"",IF(INDEX('Grundrezepte'!$K$5:$K$19,MATCH(A590,'Grundrezepte'!$H$5:$H$19,0))&gt;0,"Grundrezept unvollständig","")))),"nicht gefunden"))</f>
        <v/>
      </c>
      <c r="L590">
        <f>IF(F590="",0,1)</f>
        <v>0</v>
      </c>
    </row>
    <row r="591" spans="1:12" x14ac:dyDescent="0.25">
      <c r="A591" s="5"/>
      <c r="B591" s="12"/>
      <c r="C591" t="str">
        <f>IF(A591="","",IF(ISNUMBER(MATCH(A591,'Zutaten'!$A$5:$A$154,0)),INDEX('Zutaten'!$B$5:$B$154,MATCH(A591,'Zutaten'!$A$5:$A$154,0)),IF(ISNUMBER(MATCH(A591,'Grundrezepte'!$H$5:$H$19,0)),INDEX('Grundrezepte'!$I$5:$I$19,MATCH(A591,'Grundrezepte'!$H$5:$H$19,0)),"")))</f>
        <v/>
      </c>
      <c r="D591" s="13" t="str">
        <f>IF(A591="","",IF(ISNUMBER(MATCH(A591,'Zutaten'!$A$5:$A$154,0)),INDEX('Zutaten'!$G$5:$G$154,MATCH(A591,'Zutaten'!$A$5:$A$154,0)),IF(ISNUMBER(MATCH(A591,'Grundrezepte'!$H$5:$H$19,0)),INDEX('Grundrezepte'!$J$5:$J$19,MATCH(A591,'Grundrezepte'!$H$5:$H$19,0)),"")))</f>
        <v/>
      </c>
      <c r="E591" s="15" t="str">
        <f>IF(OR(A591="",NOT(ISNUMBER(B591)),NOT(ISNUMBER(D591))),"",ROUND(B591*D591,2))</f>
        <v/>
      </c>
      <c r="F591" s="10" t="str">
        <f>IF(A591="","",IF(OR(ISNUMBER(MATCH(A591,'Zutaten'!$A$5:$A$154,0)),ISNUMBER(MATCH(A591,'Grundrezepte'!$H$5:$H$19,0))),IF(NOT(ISNUMBER(D591)),"Preis fehlt",IF(NOT(ISNUMBER(B591)),"Menge fehlt",IF(ISNUMBER(MATCH(A591,'Zutaten'!$A$5:$A$154,0)),"",IF(INDEX('Grundrezepte'!$K$5:$K$19,MATCH(A591,'Grundrezepte'!$H$5:$H$19,0))&gt;0,"Grundrezept unvollständig","")))),"nicht gefunden"))</f>
        <v/>
      </c>
      <c r="L591">
        <f>IF(F591="",0,1)</f>
        <v>0</v>
      </c>
    </row>
    <row r="592" spans="1:12" x14ac:dyDescent="0.25">
      <c r="A592" s="5"/>
      <c r="B592" s="12"/>
      <c r="C592" t="str">
        <f>IF(A592="","",IF(ISNUMBER(MATCH(A592,'Zutaten'!$A$5:$A$154,0)),INDEX('Zutaten'!$B$5:$B$154,MATCH(A592,'Zutaten'!$A$5:$A$154,0)),IF(ISNUMBER(MATCH(A592,'Grundrezepte'!$H$5:$H$19,0)),INDEX('Grundrezepte'!$I$5:$I$19,MATCH(A592,'Grundrezepte'!$H$5:$H$19,0)),"")))</f>
        <v/>
      </c>
      <c r="D592" s="13" t="str">
        <f>IF(A592="","",IF(ISNUMBER(MATCH(A592,'Zutaten'!$A$5:$A$154,0)),INDEX('Zutaten'!$G$5:$G$154,MATCH(A592,'Zutaten'!$A$5:$A$154,0)),IF(ISNUMBER(MATCH(A592,'Grundrezepte'!$H$5:$H$19,0)),INDEX('Grundrezepte'!$J$5:$J$19,MATCH(A592,'Grundrezepte'!$H$5:$H$19,0)),"")))</f>
        <v/>
      </c>
      <c r="E592" s="15" t="str">
        <f>IF(OR(A592="",NOT(ISNUMBER(B592)),NOT(ISNUMBER(D592))),"",ROUND(B592*D592,2))</f>
        <v/>
      </c>
      <c r="F592" s="10" t="str">
        <f>IF(A592="","",IF(OR(ISNUMBER(MATCH(A592,'Zutaten'!$A$5:$A$154,0)),ISNUMBER(MATCH(A592,'Grundrezepte'!$H$5:$H$19,0))),IF(NOT(ISNUMBER(D592)),"Preis fehlt",IF(NOT(ISNUMBER(B592)),"Menge fehlt",IF(ISNUMBER(MATCH(A592,'Zutaten'!$A$5:$A$154,0)),"",IF(INDEX('Grundrezepte'!$K$5:$K$19,MATCH(A592,'Grundrezepte'!$H$5:$H$19,0))&gt;0,"Grundrezept unvollständig","")))),"nicht gefunden"))</f>
        <v/>
      </c>
      <c r="L592">
        <f>IF(F592="",0,1)</f>
        <v>0</v>
      </c>
    </row>
    <row r="593" spans="1:12" x14ac:dyDescent="0.25">
      <c r="A593" s="5"/>
      <c r="B593" s="12"/>
      <c r="C593" t="str">
        <f>IF(A593="","",IF(ISNUMBER(MATCH(A593,'Zutaten'!$A$5:$A$154,0)),INDEX('Zutaten'!$B$5:$B$154,MATCH(A593,'Zutaten'!$A$5:$A$154,0)),IF(ISNUMBER(MATCH(A593,'Grundrezepte'!$H$5:$H$19,0)),INDEX('Grundrezepte'!$I$5:$I$19,MATCH(A593,'Grundrezepte'!$H$5:$H$19,0)),"")))</f>
        <v/>
      </c>
      <c r="D593" s="13" t="str">
        <f>IF(A593="","",IF(ISNUMBER(MATCH(A593,'Zutaten'!$A$5:$A$154,0)),INDEX('Zutaten'!$G$5:$G$154,MATCH(A593,'Zutaten'!$A$5:$A$154,0)),IF(ISNUMBER(MATCH(A593,'Grundrezepte'!$H$5:$H$19,0)),INDEX('Grundrezepte'!$J$5:$J$19,MATCH(A593,'Grundrezepte'!$H$5:$H$19,0)),"")))</f>
        <v/>
      </c>
      <c r="E593" s="15" t="str">
        <f>IF(OR(A593="",NOT(ISNUMBER(B593)),NOT(ISNUMBER(D593))),"",ROUND(B593*D593,2))</f>
        <v/>
      </c>
      <c r="F593" s="10" t="str">
        <f>IF(A593="","",IF(OR(ISNUMBER(MATCH(A593,'Zutaten'!$A$5:$A$154,0)),ISNUMBER(MATCH(A593,'Grundrezepte'!$H$5:$H$19,0))),IF(NOT(ISNUMBER(D593)),"Preis fehlt",IF(NOT(ISNUMBER(B593)),"Menge fehlt",IF(ISNUMBER(MATCH(A593,'Zutaten'!$A$5:$A$154,0)),"",IF(INDEX('Grundrezepte'!$K$5:$K$19,MATCH(A593,'Grundrezepte'!$H$5:$H$19,0))&gt;0,"Grundrezept unvollständig","")))),"nicht gefunden"))</f>
        <v/>
      </c>
      <c r="L593">
        <f>IF(F593="",0,1)</f>
        <v>0</v>
      </c>
    </row>
    <row r="594" spans="1:12" x14ac:dyDescent="0.25">
      <c r="A594" s="5"/>
      <c r="B594" s="12"/>
      <c r="C594" t="str">
        <f>IF(A594="","",IF(ISNUMBER(MATCH(A594,'Zutaten'!$A$5:$A$154,0)),INDEX('Zutaten'!$B$5:$B$154,MATCH(A594,'Zutaten'!$A$5:$A$154,0)),IF(ISNUMBER(MATCH(A594,'Grundrezepte'!$H$5:$H$19,0)),INDEX('Grundrezepte'!$I$5:$I$19,MATCH(A594,'Grundrezepte'!$H$5:$H$19,0)),"")))</f>
        <v/>
      </c>
      <c r="D594" s="13" t="str">
        <f>IF(A594="","",IF(ISNUMBER(MATCH(A594,'Zutaten'!$A$5:$A$154,0)),INDEX('Zutaten'!$G$5:$G$154,MATCH(A594,'Zutaten'!$A$5:$A$154,0)),IF(ISNUMBER(MATCH(A594,'Grundrezepte'!$H$5:$H$19,0)),INDEX('Grundrezepte'!$J$5:$J$19,MATCH(A594,'Grundrezepte'!$H$5:$H$19,0)),"")))</f>
        <v/>
      </c>
      <c r="E594" s="15" t="str">
        <f>IF(OR(A594="",NOT(ISNUMBER(B594)),NOT(ISNUMBER(D594))),"",ROUND(B594*D594,2))</f>
        <v/>
      </c>
      <c r="F594" s="10" t="str">
        <f>IF(A594="","",IF(OR(ISNUMBER(MATCH(A594,'Zutaten'!$A$5:$A$154,0)),ISNUMBER(MATCH(A594,'Grundrezepte'!$H$5:$H$19,0))),IF(NOT(ISNUMBER(D594)),"Preis fehlt",IF(NOT(ISNUMBER(B594)),"Menge fehlt",IF(ISNUMBER(MATCH(A594,'Zutaten'!$A$5:$A$154,0)),"",IF(INDEX('Grundrezepte'!$K$5:$K$19,MATCH(A594,'Grundrezepte'!$H$5:$H$19,0))&gt;0,"Grundrezept unvollständig","")))),"nicht gefunden"))</f>
        <v/>
      </c>
      <c r="L594">
        <f>IF(F594="",0,1)</f>
        <v>0</v>
      </c>
    </row>
    <row r="595" spans="1:12" x14ac:dyDescent="0.25">
      <c r="A595" s="5"/>
      <c r="B595" s="12"/>
      <c r="C595" t="str">
        <f>IF(A595="","",IF(ISNUMBER(MATCH(A595,'Zutaten'!$A$5:$A$154,0)),INDEX('Zutaten'!$B$5:$B$154,MATCH(A595,'Zutaten'!$A$5:$A$154,0)),IF(ISNUMBER(MATCH(A595,'Grundrezepte'!$H$5:$H$19,0)),INDEX('Grundrezepte'!$I$5:$I$19,MATCH(A595,'Grundrezepte'!$H$5:$H$19,0)),"")))</f>
        <v/>
      </c>
      <c r="D595" s="13" t="str">
        <f>IF(A595="","",IF(ISNUMBER(MATCH(A595,'Zutaten'!$A$5:$A$154,0)),INDEX('Zutaten'!$G$5:$G$154,MATCH(A595,'Zutaten'!$A$5:$A$154,0)),IF(ISNUMBER(MATCH(A595,'Grundrezepte'!$H$5:$H$19,0)),INDEX('Grundrezepte'!$J$5:$J$19,MATCH(A595,'Grundrezepte'!$H$5:$H$19,0)),"")))</f>
        <v/>
      </c>
      <c r="E595" s="15" t="str">
        <f>IF(OR(A595="",NOT(ISNUMBER(B595)),NOT(ISNUMBER(D595))),"",ROUND(B595*D595,2))</f>
        <v/>
      </c>
      <c r="F595" s="10" t="str">
        <f>IF(A595="","",IF(OR(ISNUMBER(MATCH(A595,'Zutaten'!$A$5:$A$154,0)),ISNUMBER(MATCH(A595,'Grundrezepte'!$H$5:$H$19,0))),IF(NOT(ISNUMBER(D595)),"Preis fehlt",IF(NOT(ISNUMBER(B595)),"Menge fehlt",IF(ISNUMBER(MATCH(A595,'Zutaten'!$A$5:$A$154,0)),"",IF(INDEX('Grundrezepte'!$K$5:$K$19,MATCH(A595,'Grundrezepte'!$H$5:$H$19,0))&gt;0,"Grundrezept unvollständig","")))),"nicht gefunden"))</f>
        <v/>
      </c>
      <c r="L595">
        <f>IF(F595="",0,1)</f>
        <v>0</v>
      </c>
    </row>
    <row r="596" spans="1:12" x14ac:dyDescent="0.25">
      <c r="A596" s="5"/>
      <c r="B596" s="12"/>
      <c r="C596" t="str">
        <f>IF(A596="","",IF(ISNUMBER(MATCH(A596,'Zutaten'!$A$5:$A$154,0)),INDEX('Zutaten'!$B$5:$B$154,MATCH(A596,'Zutaten'!$A$5:$A$154,0)),IF(ISNUMBER(MATCH(A596,'Grundrezepte'!$H$5:$H$19,0)),INDEX('Grundrezepte'!$I$5:$I$19,MATCH(A596,'Grundrezepte'!$H$5:$H$19,0)),"")))</f>
        <v/>
      </c>
      <c r="D596" s="13" t="str">
        <f>IF(A596="","",IF(ISNUMBER(MATCH(A596,'Zutaten'!$A$5:$A$154,0)),INDEX('Zutaten'!$G$5:$G$154,MATCH(A596,'Zutaten'!$A$5:$A$154,0)),IF(ISNUMBER(MATCH(A596,'Grundrezepte'!$H$5:$H$19,0)),INDEX('Grundrezepte'!$J$5:$J$19,MATCH(A596,'Grundrezepte'!$H$5:$H$19,0)),"")))</f>
        <v/>
      </c>
      <c r="E596" s="15" t="str">
        <f>IF(OR(A596="",NOT(ISNUMBER(B596)),NOT(ISNUMBER(D596))),"",ROUND(B596*D596,2))</f>
        <v/>
      </c>
      <c r="F596" s="10" t="str">
        <f>IF(A596="","",IF(OR(ISNUMBER(MATCH(A596,'Zutaten'!$A$5:$A$154,0)),ISNUMBER(MATCH(A596,'Grundrezepte'!$H$5:$H$19,0))),IF(NOT(ISNUMBER(D596)),"Preis fehlt",IF(NOT(ISNUMBER(B596)),"Menge fehlt",IF(ISNUMBER(MATCH(A596,'Zutaten'!$A$5:$A$154,0)),"",IF(INDEX('Grundrezepte'!$K$5:$K$19,MATCH(A596,'Grundrezepte'!$H$5:$H$19,0))&gt;0,"Grundrezept unvollständig","")))),"nicht gefunden"))</f>
        <v/>
      </c>
      <c r="L596">
        <f>IF(F596="",0,1)</f>
        <v>0</v>
      </c>
    </row>
    <row r="597" spans="1:12" x14ac:dyDescent="0.25">
      <c r="A597" s="5"/>
      <c r="B597" s="12"/>
      <c r="C597" t="str">
        <f>IF(A597="","",IF(ISNUMBER(MATCH(A597,'Zutaten'!$A$5:$A$154,0)),INDEX('Zutaten'!$B$5:$B$154,MATCH(A597,'Zutaten'!$A$5:$A$154,0)),IF(ISNUMBER(MATCH(A597,'Grundrezepte'!$H$5:$H$19,0)),INDEX('Grundrezepte'!$I$5:$I$19,MATCH(A597,'Grundrezepte'!$H$5:$H$19,0)),"")))</f>
        <v/>
      </c>
      <c r="D597" s="13" t="str">
        <f>IF(A597="","",IF(ISNUMBER(MATCH(A597,'Zutaten'!$A$5:$A$154,0)),INDEX('Zutaten'!$G$5:$G$154,MATCH(A597,'Zutaten'!$A$5:$A$154,0)),IF(ISNUMBER(MATCH(A597,'Grundrezepte'!$H$5:$H$19,0)),INDEX('Grundrezepte'!$J$5:$J$19,MATCH(A597,'Grundrezepte'!$H$5:$H$19,0)),"")))</f>
        <v/>
      </c>
      <c r="E597" s="15" t="str">
        <f>IF(OR(A597="",NOT(ISNUMBER(B597)),NOT(ISNUMBER(D597))),"",ROUND(B597*D597,2))</f>
        <v/>
      </c>
      <c r="F597" s="10" t="str">
        <f>IF(A597="","",IF(OR(ISNUMBER(MATCH(A597,'Zutaten'!$A$5:$A$154,0)),ISNUMBER(MATCH(A597,'Grundrezepte'!$H$5:$H$19,0))),IF(NOT(ISNUMBER(D597)),"Preis fehlt",IF(NOT(ISNUMBER(B597)),"Menge fehlt",IF(ISNUMBER(MATCH(A597,'Zutaten'!$A$5:$A$154,0)),"",IF(INDEX('Grundrezepte'!$K$5:$K$19,MATCH(A597,'Grundrezepte'!$H$5:$H$19,0))&gt;0,"Grundrezept unvollständig","")))),"nicht gefunden"))</f>
        <v/>
      </c>
      <c r="L597">
        <f>IF(F597="",0,1)</f>
        <v>0</v>
      </c>
    </row>
    <row r="598" spans="1:12" x14ac:dyDescent="0.25">
      <c r="A598" s="5"/>
      <c r="B598" s="12"/>
      <c r="C598" t="str">
        <f>IF(A598="","",IF(ISNUMBER(MATCH(A598,'Zutaten'!$A$5:$A$154,0)),INDEX('Zutaten'!$B$5:$B$154,MATCH(A598,'Zutaten'!$A$5:$A$154,0)),IF(ISNUMBER(MATCH(A598,'Grundrezepte'!$H$5:$H$19,0)),INDEX('Grundrezepte'!$I$5:$I$19,MATCH(A598,'Grundrezepte'!$H$5:$H$19,0)),"")))</f>
        <v/>
      </c>
      <c r="D598" s="13" t="str">
        <f>IF(A598="","",IF(ISNUMBER(MATCH(A598,'Zutaten'!$A$5:$A$154,0)),INDEX('Zutaten'!$G$5:$G$154,MATCH(A598,'Zutaten'!$A$5:$A$154,0)),IF(ISNUMBER(MATCH(A598,'Grundrezepte'!$H$5:$H$19,0)),INDEX('Grundrezepte'!$J$5:$J$19,MATCH(A598,'Grundrezepte'!$H$5:$H$19,0)),"")))</f>
        <v/>
      </c>
      <c r="E598" s="15" t="str">
        <f>IF(OR(A598="",NOT(ISNUMBER(B598)),NOT(ISNUMBER(D598))),"",ROUND(B598*D598,2))</f>
        <v/>
      </c>
      <c r="F598" s="10" t="str">
        <f>IF(A598="","",IF(OR(ISNUMBER(MATCH(A598,'Zutaten'!$A$5:$A$154,0)),ISNUMBER(MATCH(A598,'Grundrezepte'!$H$5:$H$19,0))),IF(NOT(ISNUMBER(D598)),"Preis fehlt",IF(NOT(ISNUMBER(B598)),"Menge fehlt",IF(ISNUMBER(MATCH(A598,'Zutaten'!$A$5:$A$154,0)),"",IF(INDEX('Grundrezepte'!$K$5:$K$19,MATCH(A598,'Grundrezepte'!$H$5:$H$19,0))&gt;0,"Grundrezept unvollständig","")))),"nicht gefunden"))</f>
        <v/>
      </c>
      <c r="L598">
        <f>IF(F598="",0,1)</f>
        <v>0</v>
      </c>
    </row>
    <row r="599" spans="1:12" x14ac:dyDescent="0.25">
      <c r="A599" s="5"/>
      <c r="B599" s="12"/>
      <c r="C599" t="str">
        <f>IF(A599="","",IF(ISNUMBER(MATCH(A599,'Zutaten'!$A$5:$A$154,0)),INDEX('Zutaten'!$B$5:$B$154,MATCH(A599,'Zutaten'!$A$5:$A$154,0)),IF(ISNUMBER(MATCH(A599,'Grundrezepte'!$H$5:$H$19,0)),INDEX('Grundrezepte'!$I$5:$I$19,MATCH(A599,'Grundrezepte'!$H$5:$H$19,0)),"")))</f>
        <v/>
      </c>
      <c r="D599" s="13" t="str">
        <f>IF(A599="","",IF(ISNUMBER(MATCH(A599,'Zutaten'!$A$5:$A$154,0)),INDEX('Zutaten'!$G$5:$G$154,MATCH(A599,'Zutaten'!$A$5:$A$154,0)),IF(ISNUMBER(MATCH(A599,'Grundrezepte'!$H$5:$H$19,0)),INDEX('Grundrezepte'!$J$5:$J$19,MATCH(A599,'Grundrezepte'!$H$5:$H$19,0)),"")))</f>
        <v/>
      </c>
      <c r="E599" s="15" t="str">
        <f>IF(OR(A599="",NOT(ISNUMBER(B599)),NOT(ISNUMBER(D599))),"",ROUND(B599*D599,2))</f>
        <v/>
      </c>
      <c r="F599" s="10" t="str">
        <f>IF(A599="","",IF(OR(ISNUMBER(MATCH(A599,'Zutaten'!$A$5:$A$154,0)),ISNUMBER(MATCH(A599,'Grundrezepte'!$H$5:$H$19,0))),IF(NOT(ISNUMBER(D599)),"Preis fehlt",IF(NOT(ISNUMBER(B599)),"Menge fehlt",IF(ISNUMBER(MATCH(A599,'Zutaten'!$A$5:$A$154,0)),"",IF(INDEX('Grundrezepte'!$K$5:$K$19,MATCH(A599,'Grundrezepte'!$H$5:$H$19,0))&gt;0,"Grundrezept unvollständig","")))),"nicht gefunden"))</f>
        <v/>
      </c>
      <c r="L599">
        <f>IF(F599="",0,1)</f>
        <v>0</v>
      </c>
    </row>
    <row r="600" spans="1:12" x14ac:dyDescent="0.25">
      <c r="A600" s="5"/>
      <c r="B600" s="12"/>
      <c r="C600" t="str">
        <f>IF(A600="","",IF(ISNUMBER(MATCH(A600,'Zutaten'!$A$5:$A$154,0)),INDEX('Zutaten'!$B$5:$B$154,MATCH(A600,'Zutaten'!$A$5:$A$154,0)),IF(ISNUMBER(MATCH(A600,'Grundrezepte'!$H$5:$H$19,0)),INDEX('Grundrezepte'!$I$5:$I$19,MATCH(A600,'Grundrezepte'!$H$5:$H$19,0)),"")))</f>
        <v/>
      </c>
      <c r="D600" s="13" t="str">
        <f>IF(A600="","",IF(ISNUMBER(MATCH(A600,'Zutaten'!$A$5:$A$154,0)),INDEX('Zutaten'!$G$5:$G$154,MATCH(A600,'Zutaten'!$A$5:$A$154,0)),IF(ISNUMBER(MATCH(A600,'Grundrezepte'!$H$5:$H$19,0)),INDEX('Grundrezepte'!$J$5:$J$19,MATCH(A600,'Grundrezepte'!$H$5:$H$19,0)),"")))</f>
        <v/>
      </c>
      <c r="E600" s="15" t="str">
        <f>IF(OR(A600="",NOT(ISNUMBER(B600)),NOT(ISNUMBER(D600))),"",ROUND(B600*D600,2))</f>
        <v/>
      </c>
      <c r="F600" s="10" t="str">
        <f>IF(A600="","",IF(OR(ISNUMBER(MATCH(A600,'Zutaten'!$A$5:$A$154,0)),ISNUMBER(MATCH(A600,'Grundrezepte'!$H$5:$H$19,0))),IF(NOT(ISNUMBER(D600)),"Preis fehlt",IF(NOT(ISNUMBER(B600)),"Menge fehlt",IF(ISNUMBER(MATCH(A600,'Zutaten'!$A$5:$A$154,0)),"",IF(INDEX('Grundrezepte'!$K$5:$K$19,MATCH(A600,'Grundrezepte'!$H$5:$H$19,0))&gt;0,"Grundrezept unvollständig","")))),"nicht gefunden"))</f>
        <v/>
      </c>
      <c r="L600">
        <f>IF(F600="",0,1)</f>
        <v>0</v>
      </c>
    </row>
    <row r="601" spans="1:12" x14ac:dyDescent="0.25">
      <c r="A601" s="5"/>
      <c r="B601" s="12"/>
      <c r="C601" t="str">
        <f>IF(A601="","",IF(ISNUMBER(MATCH(A601,'Zutaten'!$A$5:$A$154,0)),INDEX('Zutaten'!$B$5:$B$154,MATCH(A601,'Zutaten'!$A$5:$A$154,0)),IF(ISNUMBER(MATCH(A601,'Grundrezepte'!$H$5:$H$19,0)),INDEX('Grundrezepte'!$I$5:$I$19,MATCH(A601,'Grundrezepte'!$H$5:$H$19,0)),"")))</f>
        <v/>
      </c>
      <c r="D601" s="13" t="str">
        <f>IF(A601="","",IF(ISNUMBER(MATCH(A601,'Zutaten'!$A$5:$A$154,0)),INDEX('Zutaten'!$G$5:$G$154,MATCH(A601,'Zutaten'!$A$5:$A$154,0)),IF(ISNUMBER(MATCH(A601,'Grundrezepte'!$H$5:$H$19,0)),INDEX('Grundrezepte'!$J$5:$J$19,MATCH(A601,'Grundrezepte'!$H$5:$H$19,0)),"")))</f>
        <v/>
      </c>
      <c r="E601" s="15" t="str">
        <f>IF(OR(A601="",NOT(ISNUMBER(B601)),NOT(ISNUMBER(D601))),"",ROUND(B601*D601,2))</f>
        <v/>
      </c>
      <c r="F601" s="10" t="str">
        <f>IF(A601="","",IF(OR(ISNUMBER(MATCH(A601,'Zutaten'!$A$5:$A$154,0)),ISNUMBER(MATCH(A601,'Grundrezepte'!$H$5:$H$19,0))),IF(NOT(ISNUMBER(D601)),"Preis fehlt",IF(NOT(ISNUMBER(B601)),"Menge fehlt",IF(ISNUMBER(MATCH(A601,'Zutaten'!$A$5:$A$154,0)),"",IF(INDEX('Grundrezepte'!$K$5:$K$19,MATCH(A601,'Grundrezepte'!$H$5:$H$19,0))&gt;0,"Grundrezept unvollständig","")))),"nicht gefunden"))</f>
        <v/>
      </c>
      <c r="L601">
        <f>IF(F601="",0,1)</f>
        <v>0</v>
      </c>
    </row>
    <row r="602" spans="1:5" x14ac:dyDescent="0.25">
      <c r="A602" s="16" t="s">
        <v>47</v>
      </c>
      <c r="E602" s="9" t="str">
        <f>IF(A585="","",ROUND(SUM(E587:E601),2))</f>
        <v/>
      </c>
    </row>
    <row r="603" spans="1:5" x14ac:dyDescent="0.25">
      <c r="A603" s="16" t="s">
        <v>50</v>
      </c>
      <c r="E603" s="9" t="str">
        <f>IF(OR(A585="",NOT(ISNUMBER(C585))),"",IF(C585&lt;=0,"",ROUND(E602/C585,2)))</f>
        <v/>
      </c>
    </row>
  </sheetData>
  <dataValidations count="30">
    <dataValidation type="list" allowBlank="1" sqref="A107:A121">
      <formula1>'Gerichte'!$K$5:$K$169</formula1>
    </dataValidation>
    <dataValidation type="list" allowBlank="1" sqref="A127:A141">
      <formula1>'Gerichte'!$K$5:$K$169</formula1>
    </dataValidation>
    <dataValidation type="list" allowBlank="1" sqref="A147:A161">
      <formula1>'Gerichte'!$K$5:$K$169</formula1>
    </dataValidation>
    <dataValidation type="list" allowBlank="1" sqref="A167:A181">
      <formula1>'Gerichte'!$K$5:$K$169</formula1>
    </dataValidation>
    <dataValidation type="list" allowBlank="1" sqref="A187:A201">
      <formula1>'Gerichte'!$K$5:$K$169</formula1>
    </dataValidation>
    <dataValidation type="list" allowBlank="1" sqref="A207:A221">
      <formula1>'Gerichte'!$K$5:$K$169</formula1>
    </dataValidation>
    <dataValidation type="list" allowBlank="1" sqref="A227:A241">
      <formula1>'Gerichte'!$K$5:$K$169</formula1>
    </dataValidation>
    <dataValidation type="list" allowBlank="1" sqref="A247:A261">
      <formula1>'Gerichte'!$K$5:$K$169</formula1>
    </dataValidation>
    <dataValidation type="list" allowBlank="1" sqref="A267:A281">
      <formula1>'Gerichte'!$K$5:$K$169</formula1>
    </dataValidation>
    <dataValidation type="list" allowBlank="1" sqref="A27:A41">
      <formula1>'Gerichte'!$K$5:$K$169</formula1>
    </dataValidation>
    <dataValidation type="list" allowBlank="1" sqref="A287:A301">
      <formula1>'Gerichte'!$K$5:$K$169</formula1>
    </dataValidation>
    <dataValidation type="list" allowBlank="1" sqref="A307:A321">
      <formula1>'Gerichte'!$K$5:$K$169</formula1>
    </dataValidation>
    <dataValidation type="list" allowBlank="1" sqref="A327:A341">
      <formula1>'Gerichte'!$K$5:$K$169</formula1>
    </dataValidation>
    <dataValidation type="list" allowBlank="1" sqref="A347:A361">
      <formula1>'Gerichte'!$K$5:$K$169</formula1>
    </dataValidation>
    <dataValidation type="list" allowBlank="1" sqref="A367:A381">
      <formula1>'Gerichte'!$K$5:$K$169</formula1>
    </dataValidation>
    <dataValidation type="list" allowBlank="1" sqref="A387:A401">
      <formula1>'Gerichte'!$K$5:$K$169</formula1>
    </dataValidation>
    <dataValidation type="list" allowBlank="1" sqref="A407:A421">
      <formula1>'Gerichte'!$K$5:$K$169</formula1>
    </dataValidation>
    <dataValidation type="list" allowBlank="1" sqref="A427:A441">
      <formula1>'Gerichte'!$K$5:$K$169</formula1>
    </dataValidation>
    <dataValidation type="list" allowBlank="1" sqref="A447:A461">
      <formula1>'Gerichte'!$K$5:$K$169</formula1>
    </dataValidation>
    <dataValidation type="list" allowBlank="1" sqref="A467:A481">
      <formula1>'Gerichte'!$K$5:$K$169</formula1>
    </dataValidation>
    <dataValidation type="list" allowBlank="1" sqref="A47:A61">
      <formula1>'Gerichte'!$K$5:$K$169</formula1>
    </dataValidation>
    <dataValidation type="list" allowBlank="1" sqref="A487:A501">
      <formula1>'Gerichte'!$K$5:$K$169</formula1>
    </dataValidation>
    <dataValidation type="list" allowBlank="1" sqref="A507:A521">
      <formula1>'Gerichte'!$K$5:$K$169</formula1>
    </dataValidation>
    <dataValidation type="list" allowBlank="1" sqref="A527:A541">
      <formula1>'Gerichte'!$K$5:$K$169</formula1>
    </dataValidation>
    <dataValidation type="list" allowBlank="1" sqref="A547:A561">
      <formula1>'Gerichte'!$K$5:$K$169</formula1>
    </dataValidation>
    <dataValidation type="list" allowBlank="1" sqref="A567:A581">
      <formula1>'Gerichte'!$K$5:$K$169</formula1>
    </dataValidation>
    <dataValidation type="list" allowBlank="1" sqref="A587:A601">
      <formula1>'Gerichte'!$K$5:$K$169</formula1>
    </dataValidation>
    <dataValidation type="list" allowBlank="1" sqref="A67:A81">
      <formula1>'Gerichte'!$K$5:$K$169</formula1>
    </dataValidation>
    <dataValidation type="list" allowBlank="1" sqref="A7:A21">
      <formula1>'Gerichte'!$K$5:$K$169</formula1>
    </dataValidation>
    <dataValidation type="list" allowBlank="1" sqref="A87:A101">
      <formula1>'Gerichte'!$K$5:$K$169</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heetViews>
  <sheetFormatPr defaultRowHeight="15" outlineLevelRow="0" outlineLevelCol="0" x14ac:dyDescent="55"/>
  <cols>
    <col min="1" max="1" width="34" customWidth="1"/>
    <col min="2" max="3" width="16" customWidth="1"/>
    <col min="4" max="4" width="12" customWidth="1"/>
    <col min="5" max="5" width="16" customWidth="1"/>
    <col min="6" max="6" width="14" customWidth="1"/>
    <col min="7" max="7" width="16" customWidth="1"/>
    <col min="8" max="8" width="18" customWidth="1"/>
    <col min="9" max="9" width="11" customWidth="1"/>
    <col min="10" max="10" width="16" customWidth="1"/>
    <col min="11" max="11" width="38" customWidth="1"/>
  </cols>
  <sheetData>
    <row r="1" spans="1:1" x14ac:dyDescent="0.25">
      <c r="A1" s="1" t="s">
        <v>55</v>
      </c>
    </row>
    <row r="2" spans="1:1" x14ac:dyDescent="0.25">
      <c r="A2" s="2" t="s">
        <v>16</v>
      </c>
    </row>
    <row r="4" spans="1:3" x14ac:dyDescent="0.25">
      <c r="A4" t="s">
        <v>56</v>
      </c>
      <c r="B4" s="7">
        <v>0.081</v>
      </c>
      <c r="C4" s="2" t="s">
        <v>57</v>
      </c>
    </row>
    <row r="5" spans="1:2" x14ac:dyDescent="0.25">
      <c r="A5" t="s">
        <v>58</v>
      </c>
      <c r="B5" s="7">
        <v>0.026</v>
      </c>
    </row>
    <row r="6" ht="30" customHeight="1" spans="1:11" x14ac:dyDescent="0.25">
      <c r="A6" s="18" t="s">
        <v>59</v>
      </c>
      <c r="B6" s="18"/>
      <c r="C6" s="18"/>
      <c r="D6" s="18"/>
      <c r="E6" s="18"/>
      <c r="F6" s="18"/>
      <c r="G6" s="18"/>
      <c r="H6" s="18"/>
      <c r="I6" s="18"/>
      <c r="J6" s="18"/>
      <c r="K6" s="18"/>
    </row>
    <row r="7" ht="30" customHeight="1" spans="1:11" x14ac:dyDescent="0.25">
      <c r="A7" s="18" t="s">
        <v>60</v>
      </c>
      <c r="B7" s="18"/>
      <c r="C7" s="18"/>
      <c r="D7" s="18"/>
      <c r="E7" s="18"/>
      <c r="F7" s="18"/>
      <c r="G7" s="18"/>
      <c r="H7" s="18"/>
      <c r="I7" s="18"/>
      <c r="J7" s="18"/>
      <c r="K7" s="18"/>
    </row>
    <row r="8" ht="42" customHeight="1" spans="1:11" x14ac:dyDescent="0.25">
      <c r="A8" s="4" t="s">
        <v>49</v>
      </c>
      <c r="B8" s="4" t="s">
        <v>61</v>
      </c>
      <c r="C8" s="4" t="s">
        <v>50</v>
      </c>
      <c r="D8" s="4" t="s">
        <v>62</v>
      </c>
      <c r="E8" s="4" t="s">
        <v>63</v>
      </c>
      <c r="F8" s="4" t="s">
        <v>64</v>
      </c>
      <c r="G8" s="4" t="s">
        <v>65</v>
      </c>
      <c r="H8" s="4" t="s">
        <v>66</v>
      </c>
      <c r="I8" s="4" t="s">
        <v>67</v>
      </c>
      <c r="J8" s="4" t="s">
        <v>68</v>
      </c>
      <c r="K8" s="4" t="s">
        <v>24</v>
      </c>
    </row>
    <row r="9" spans="1:11" x14ac:dyDescent="0.25">
      <c r="A9" s="5" t="s">
        <v>51</v>
      </c>
      <c r="B9" s="5" t="s">
        <v>69</v>
      </c>
      <c r="C9" s="15">
        <f>IF(A9="","",IF(ISNUMBER(MATCH(A9,'Gerichte'!$H$5:$H$34,0)),INDEX('Gerichte'!$I$5:$I$34,MATCH(A9,'Gerichte'!$H$5:$H$34,0)),""))</f>
        <v>9.62</v>
      </c>
      <c r="D9" s="7">
        <v>0.3</v>
      </c>
      <c r="E9" s="15">
        <f>IF(OR(NOT(ISNUMBER(C9)),NOT(ISNUMBER(D9))),"",IF(D9&lt;=0,"",ROUND(C9/D9,2)))</f>
        <v>32.07</v>
      </c>
      <c r="F9" s="15">
        <f>IF(NOT(ISNUMBER(E9)),"",ROUND(E9*(1+IF(B9="zum Mitnehmen",$B$5,$B$4)),2))</f>
        <v>34.67</v>
      </c>
      <c r="G9" s="6">
        <v>35</v>
      </c>
      <c r="H9" s="15">
        <f>IF(NOT(ISNUMBER(G9)),"",ROUND(G9/(1+IF(B9="zum Mitnehmen",$B$5,$B$4)),2))</f>
        <v>32.38</v>
      </c>
      <c r="I9" s="19">
        <f>IF(OR(NOT(ISNUMBER(C9)),NOT(ISNUMBER(H9))),"",IF(H9&lt;=0,"",C9/H9))</f>
        <v>0.29709697344</v>
      </c>
      <c r="J9" s="15">
        <f>IF(OR(NOT(ISNUMBER(C9)),NOT(ISNUMBER(H9))),"",ROUND(H9-C9,2))</f>
        <v>22.76</v>
      </c>
      <c r="K9" s="10" t="str">
        <f>IF(A9="","",IF(NOT(ISNUMBER(C9)),"Gericht nicht gefunden oder ohne Wareneinsatz",IF(INDEX('Gerichte'!$J$5:$J$34,MATCH(A9,'Gerichte'!$H$5:$H$34,0))&gt;0,"Gericht unvollständig, Hinweise im Blatt «Gerichte» prüfen",IF(B9="","Kanal wählen (sonst vor Ort)",IF(NOT(ISNUMBER(D9)),"Zielwert eintragen",IF(NOT(ISNUMBER(G9)),"Kartenpreis eintragen",""))))))</f>
        <v/>
      </c>
    </row>
    <row r="10" spans="1:11" x14ac:dyDescent="0.25">
      <c r="A10" s="5" t="s">
        <v>53</v>
      </c>
      <c r="B10" s="5" t="s">
        <v>69</v>
      </c>
      <c r="C10" s="15">
        <f>IF(A10="","",IF(ISNUMBER(MATCH(A10,'Gerichte'!$H$5:$H$34,0)),INDEX('Gerichte'!$I$5:$I$34,MATCH(A10,'Gerichte'!$H$5:$H$34,0)),""))</f>
        <v>6.4</v>
      </c>
      <c r="D10" s="7">
        <v>0.3</v>
      </c>
      <c r="E10" s="15">
        <f>IF(OR(NOT(ISNUMBER(C10)),NOT(ISNUMBER(D10))),"",IF(D10&lt;=0,"",ROUND(C10/D10,2)))</f>
        <v>21.33</v>
      </c>
      <c r="F10" s="15">
        <f>IF(NOT(ISNUMBER(E10)),"",ROUND(E10*(1+IF(B10="zum Mitnehmen",$B$5,$B$4)),2))</f>
        <v>23.06</v>
      </c>
      <c r="G10" s="6">
        <v>23</v>
      </c>
      <c r="H10" s="15">
        <f>IF(NOT(ISNUMBER(G10)),"",ROUND(G10/(1+IF(B10="zum Mitnehmen",$B$5,$B$4)),2))</f>
        <v>21.28</v>
      </c>
      <c r="I10" s="19">
        <f>IF(OR(NOT(ISNUMBER(C10)),NOT(ISNUMBER(H10))),"",IF(H10&lt;=0,"",C10/H10))</f>
        <v>0.3007518797</v>
      </c>
      <c r="J10" s="15">
        <f>IF(OR(NOT(ISNUMBER(C10)),NOT(ISNUMBER(H10))),"",ROUND(H10-C10,2))</f>
        <v>14.88</v>
      </c>
      <c r="K10" s="10" t="str">
        <f>IF(A10="","",IF(NOT(ISNUMBER(C10)),"Gericht nicht gefunden oder ohne Wareneinsatz",IF(INDEX('Gerichte'!$J$5:$J$34,MATCH(A10,'Gerichte'!$H$5:$H$34,0))&gt;0,"Gericht unvollständig, Hinweise im Blatt «Gerichte» prüfen",IF(B10="","Kanal wählen (sonst vor Ort)",IF(NOT(ISNUMBER(D10)),"Zielwert eintragen",IF(NOT(ISNUMBER(G10)),"Kartenpreis eintragen",""))))))</f>
        <v/>
      </c>
    </row>
    <row r="11" spans="1:11" x14ac:dyDescent="0.25">
      <c r="A11" s="5" t="s">
        <v>53</v>
      </c>
      <c r="B11" s="5" t="s">
        <v>70</v>
      </c>
      <c r="C11" s="15">
        <f>IF(A11="","",IF(ISNUMBER(MATCH(A11,'Gerichte'!$H$5:$H$34,0)),INDEX('Gerichte'!$I$5:$I$34,MATCH(A11,'Gerichte'!$H$5:$H$34,0)),""))</f>
        <v>6.4</v>
      </c>
      <c r="D11" s="7">
        <v>0.3</v>
      </c>
      <c r="E11" s="15">
        <f>IF(OR(NOT(ISNUMBER(C11)),NOT(ISNUMBER(D11))),"",IF(D11&lt;=0,"",ROUND(C11/D11,2)))</f>
        <v>21.33</v>
      </c>
      <c r="F11" s="15">
        <f>IF(NOT(ISNUMBER(E11)),"",ROUND(E11*(1+IF(B11="zum Mitnehmen",$B$5,$B$4)),2))</f>
        <v>21.88</v>
      </c>
      <c r="G11" s="6">
        <v>22</v>
      </c>
      <c r="H11" s="15">
        <f>IF(NOT(ISNUMBER(G11)),"",ROUND(G11/(1+IF(B11="zum Mitnehmen",$B$5,$B$4)),2))</f>
        <v>21.44</v>
      </c>
      <c r="I11" s="19">
        <f>IF(OR(NOT(ISNUMBER(C11)),NOT(ISNUMBER(H11))),"",IF(H11&lt;=0,"",C11/H11))</f>
        <v>0.29850746269</v>
      </c>
      <c r="J11" s="15">
        <f>IF(OR(NOT(ISNUMBER(C11)),NOT(ISNUMBER(H11))),"",ROUND(H11-C11,2))</f>
        <v>15.04</v>
      </c>
      <c r="K11" s="10" t="str">
        <f>IF(A11="","",IF(NOT(ISNUMBER(C11)),"Gericht nicht gefunden oder ohne Wareneinsatz",IF(INDEX('Gerichte'!$J$5:$J$34,MATCH(A11,'Gerichte'!$H$5:$H$34,0))&gt;0,"Gericht unvollständig, Hinweise im Blatt «Gerichte» prüfen",IF(B11="","Kanal wählen (sonst vor Ort)",IF(NOT(ISNUMBER(D11)),"Zielwert eintragen",IF(NOT(ISNUMBER(G11)),"Kartenpreis eintragen",""))))))</f>
        <v/>
      </c>
    </row>
    <row r="12" spans="1:11" x14ac:dyDescent="0.25">
      <c r="A12" s="5"/>
      <c r="B12" s="5"/>
      <c r="C12" s="15" t="str">
        <f>IF(A12="","",IF(ISNUMBER(MATCH(A12,'Gerichte'!$H$5:$H$34,0)),INDEX('Gerichte'!$I$5:$I$34,MATCH(A12,'Gerichte'!$H$5:$H$34,0)),""))</f>
        <v/>
      </c>
      <c r="D12" s="7"/>
      <c r="E12" s="15" t="str">
        <f>IF(OR(NOT(ISNUMBER(C12)),NOT(ISNUMBER(D12))),"",IF(D12&lt;=0,"",ROUND(C12/D12,2)))</f>
        <v/>
      </c>
      <c r="F12" s="15" t="str">
        <f>IF(NOT(ISNUMBER(E12)),"",ROUND(E12*(1+IF(B12="zum Mitnehmen",$B$5,$B$4)),2))</f>
        <v/>
      </c>
      <c r="G12" s="6"/>
      <c r="H12" s="15" t="str">
        <f>IF(NOT(ISNUMBER(G12)),"",ROUND(G12/(1+IF(B12="zum Mitnehmen",$B$5,$B$4)),2))</f>
        <v/>
      </c>
      <c r="I12" s="19" t="str">
        <f>IF(OR(NOT(ISNUMBER(C12)),NOT(ISNUMBER(H12))),"",IF(H12&lt;=0,"",C12/H12))</f>
        <v/>
      </c>
      <c r="J12" s="15" t="str">
        <f>IF(OR(NOT(ISNUMBER(C12)),NOT(ISNUMBER(H12))),"",ROUND(H12-C12,2))</f>
        <v/>
      </c>
      <c r="K12" s="10" t="str">
        <f>IF(A12="","",IF(NOT(ISNUMBER(C12)),"Gericht nicht gefunden oder ohne Wareneinsatz",IF(INDEX('Gerichte'!$J$5:$J$34,MATCH(A12,'Gerichte'!$H$5:$H$34,0))&gt;0,"Gericht unvollständig, Hinweise im Blatt «Gerichte» prüfen",IF(B12="","Kanal wählen (sonst vor Ort)",IF(NOT(ISNUMBER(D12)),"Zielwert eintragen",IF(NOT(ISNUMBER(G12)),"Kartenpreis eintragen",""))))))</f>
        <v/>
      </c>
    </row>
    <row r="13" spans="1:11" x14ac:dyDescent="0.25">
      <c r="A13" s="5"/>
      <c r="B13" s="5"/>
      <c r="C13" s="15" t="str">
        <f>IF(A13="","",IF(ISNUMBER(MATCH(A13,'Gerichte'!$H$5:$H$34,0)),INDEX('Gerichte'!$I$5:$I$34,MATCH(A13,'Gerichte'!$H$5:$H$34,0)),""))</f>
        <v/>
      </c>
      <c r="D13" s="7"/>
      <c r="E13" s="15" t="str">
        <f>IF(OR(NOT(ISNUMBER(C13)),NOT(ISNUMBER(D13))),"",IF(D13&lt;=0,"",ROUND(C13/D13,2)))</f>
        <v/>
      </c>
      <c r="F13" s="15" t="str">
        <f>IF(NOT(ISNUMBER(E13)),"",ROUND(E13*(1+IF(B13="zum Mitnehmen",$B$5,$B$4)),2))</f>
        <v/>
      </c>
      <c r="G13" s="6"/>
      <c r="H13" s="15" t="str">
        <f>IF(NOT(ISNUMBER(G13)),"",ROUND(G13/(1+IF(B13="zum Mitnehmen",$B$5,$B$4)),2))</f>
        <v/>
      </c>
      <c r="I13" s="19" t="str">
        <f>IF(OR(NOT(ISNUMBER(C13)),NOT(ISNUMBER(H13))),"",IF(H13&lt;=0,"",C13/H13))</f>
        <v/>
      </c>
      <c r="J13" s="15" t="str">
        <f>IF(OR(NOT(ISNUMBER(C13)),NOT(ISNUMBER(H13))),"",ROUND(H13-C13,2))</f>
        <v/>
      </c>
      <c r="K13" s="10" t="str">
        <f>IF(A13="","",IF(NOT(ISNUMBER(C13)),"Gericht nicht gefunden oder ohne Wareneinsatz",IF(INDEX('Gerichte'!$J$5:$J$34,MATCH(A13,'Gerichte'!$H$5:$H$34,0))&gt;0,"Gericht unvollständig, Hinweise im Blatt «Gerichte» prüfen",IF(B13="","Kanal wählen (sonst vor Ort)",IF(NOT(ISNUMBER(D13)),"Zielwert eintragen",IF(NOT(ISNUMBER(G13)),"Kartenpreis eintragen",""))))))</f>
        <v/>
      </c>
    </row>
    <row r="14" spans="1:11" x14ac:dyDescent="0.25">
      <c r="A14" s="5"/>
      <c r="B14" s="5"/>
      <c r="C14" s="15" t="str">
        <f>IF(A14="","",IF(ISNUMBER(MATCH(A14,'Gerichte'!$H$5:$H$34,0)),INDEX('Gerichte'!$I$5:$I$34,MATCH(A14,'Gerichte'!$H$5:$H$34,0)),""))</f>
        <v/>
      </c>
      <c r="D14" s="7"/>
      <c r="E14" s="15" t="str">
        <f>IF(OR(NOT(ISNUMBER(C14)),NOT(ISNUMBER(D14))),"",IF(D14&lt;=0,"",ROUND(C14/D14,2)))</f>
        <v/>
      </c>
      <c r="F14" s="15" t="str">
        <f>IF(NOT(ISNUMBER(E14)),"",ROUND(E14*(1+IF(B14="zum Mitnehmen",$B$5,$B$4)),2))</f>
        <v/>
      </c>
      <c r="G14" s="6"/>
      <c r="H14" s="15" t="str">
        <f>IF(NOT(ISNUMBER(G14)),"",ROUND(G14/(1+IF(B14="zum Mitnehmen",$B$5,$B$4)),2))</f>
        <v/>
      </c>
      <c r="I14" s="19" t="str">
        <f>IF(OR(NOT(ISNUMBER(C14)),NOT(ISNUMBER(H14))),"",IF(H14&lt;=0,"",C14/H14))</f>
        <v/>
      </c>
      <c r="J14" s="15" t="str">
        <f>IF(OR(NOT(ISNUMBER(C14)),NOT(ISNUMBER(H14))),"",ROUND(H14-C14,2))</f>
        <v/>
      </c>
      <c r="K14" s="10" t="str">
        <f>IF(A14="","",IF(NOT(ISNUMBER(C14)),"Gericht nicht gefunden oder ohne Wareneinsatz",IF(INDEX('Gerichte'!$J$5:$J$34,MATCH(A14,'Gerichte'!$H$5:$H$34,0))&gt;0,"Gericht unvollständig, Hinweise im Blatt «Gerichte» prüfen",IF(B14="","Kanal wählen (sonst vor Ort)",IF(NOT(ISNUMBER(D14)),"Zielwert eintragen",IF(NOT(ISNUMBER(G14)),"Kartenpreis eintragen",""))))))</f>
        <v/>
      </c>
    </row>
    <row r="15" spans="1:11" x14ac:dyDescent="0.25">
      <c r="A15" s="5"/>
      <c r="B15" s="5"/>
      <c r="C15" s="15" t="str">
        <f>IF(A15="","",IF(ISNUMBER(MATCH(A15,'Gerichte'!$H$5:$H$34,0)),INDEX('Gerichte'!$I$5:$I$34,MATCH(A15,'Gerichte'!$H$5:$H$34,0)),""))</f>
        <v/>
      </c>
      <c r="D15" s="7"/>
      <c r="E15" s="15" t="str">
        <f>IF(OR(NOT(ISNUMBER(C15)),NOT(ISNUMBER(D15))),"",IF(D15&lt;=0,"",ROUND(C15/D15,2)))</f>
        <v/>
      </c>
      <c r="F15" s="15" t="str">
        <f>IF(NOT(ISNUMBER(E15)),"",ROUND(E15*(1+IF(B15="zum Mitnehmen",$B$5,$B$4)),2))</f>
        <v/>
      </c>
      <c r="G15" s="6"/>
      <c r="H15" s="15" t="str">
        <f>IF(NOT(ISNUMBER(G15)),"",ROUND(G15/(1+IF(B15="zum Mitnehmen",$B$5,$B$4)),2))</f>
        <v/>
      </c>
      <c r="I15" s="19" t="str">
        <f>IF(OR(NOT(ISNUMBER(C15)),NOT(ISNUMBER(H15))),"",IF(H15&lt;=0,"",C15/H15))</f>
        <v/>
      </c>
      <c r="J15" s="15" t="str">
        <f>IF(OR(NOT(ISNUMBER(C15)),NOT(ISNUMBER(H15))),"",ROUND(H15-C15,2))</f>
        <v/>
      </c>
      <c r="K15" s="10" t="str">
        <f>IF(A15="","",IF(NOT(ISNUMBER(C15)),"Gericht nicht gefunden oder ohne Wareneinsatz",IF(INDEX('Gerichte'!$J$5:$J$34,MATCH(A15,'Gerichte'!$H$5:$H$34,0))&gt;0,"Gericht unvollständig, Hinweise im Blatt «Gerichte» prüfen",IF(B15="","Kanal wählen (sonst vor Ort)",IF(NOT(ISNUMBER(D15)),"Zielwert eintragen",IF(NOT(ISNUMBER(G15)),"Kartenpreis eintragen",""))))))</f>
        <v/>
      </c>
    </row>
    <row r="16" spans="1:11" x14ac:dyDescent="0.25">
      <c r="A16" s="5"/>
      <c r="B16" s="5"/>
      <c r="C16" s="15" t="str">
        <f>IF(A16="","",IF(ISNUMBER(MATCH(A16,'Gerichte'!$H$5:$H$34,0)),INDEX('Gerichte'!$I$5:$I$34,MATCH(A16,'Gerichte'!$H$5:$H$34,0)),""))</f>
        <v/>
      </c>
      <c r="D16" s="7"/>
      <c r="E16" s="15" t="str">
        <f>IF(OR(NOT(ISNUMBER(C16)),NOT(ISNUMBER(D16))),"",IF(D16&lt;=0,"",ROUND(C16/D16,2)))</f>
        <v/>
      </c>
      <c r="F16" s="15" t="str">
        <f>IF(NOT(ISNUMBER(E16)),"",ROUND(E16*(1+IF(B16="zum Mitnehmen",$B$5,$B$4)),2))</f>
        <v/>
      </c>
      <c r="G16" s="6"/>
      <c r="H16" s="15" t="str">
        <f>IF(NOT(ISNUMBER(G16)),"",ROUND(G16/(1+IF(B16="zum Mitnehmen",$B$5,$B$4)),2))</f>
        <v/>
      </c>
      <c r="I16" s="19" t="str">
        <f>IF(OR(NOT(ISNUMBER(C16)),NOT(ISNUMBER(H16))),"",IF(H16&lt;=0,"",C16/H16))</f>
        <v/>
      </c>
      <c r="J16" s="15" t="str">
        <f>IF(OR(NOT(ISNUMBER(C16)),NOT(ISNUMBER(H16))),"",ROUND(H16-C16,2))</f>
        <v/>
      </c>
      <c r="K16" s="10" t="str">
        <f>IF(A16="","",IF(NOT(ISNUMBER(C16)),"Gericht nicht gefunden oder ohne Wareneinsatz",IF(INDEX('Gerichte'!$J$5:$J$34,MATCH(A16,'Gerichte'!$H$5:$H$34,0))&gt;0,"Gericht unvollständig, Hinweise im Blatt «Gerichte» prüfen",IF(B16="","Kanal wählen (sonst vor Ort)",IF(NOT(ISNUMBER(D16)),"Zielwert eintragen",IF(NOT(ISNUMBER(G16)),"Kartenpreis eintragen",""))))))</f>
        <v/>
      </c>
    </row>
    <row r="17" spans="1:11" x14ac:dyDescent="0.25">
      <c r="A17" s="5"/>
      <c r="B17" s="5"/>
      <c r="C17" s="15" t="str">
        <f>IF(A17="","",IF(ISNUMBER(MATCH(A17,'Gerichte'!$H$5:$H$34,0)),INDEX('Gerichte'!$I$5:$I$34,MATCH(A17,'Gerichte'!$H$5:$H$34,0)),""))</f>
        <v/>
      </c>
      <c r="D17" s="7"/>
      <c r="E17" s="15" t="str">
        <f>IF(OR(NOT(ISNUMBER(C17)),NOT(ISNUMBER(D17))),"",IF(D17&lt;=0,"",ROUND(C17/D17,2)))</f>
        <v/>
      </c>
      <c r="F17" s="15" t="str">
        <f>IF(NOT(ISNUMBER(E17)),"",ROUND(E17*(1+IF(B17="zum Mitnehmen",$B$5,$B$4)),2))</f>
        <v/>
      </c>
      <c r="G17" s="6"/>
      <c r="H17" s="15" t="str">
        <f>IF(NOT(ISNUMBER(G17)),"",ROUND(G17/(1+IF(B17="zum Mitnehmen",$B$5,$B$4)),2))</f>
        <v/>
      </c>
      <c r="I17" s="19" t="str">
        <f>IF(OR(NOT(ISNUMBER(C17)),NOT(ISNUMBER(H17))),"",IF(H17&lt;=0,"",C17/H17))</f>
        <v/>
      </c>
      <c r="J17" s="15" t="str">
        <f>IF(OR(NOT(ISNUMBER(C17)),NOT(ISNUMBER(H17))),"",ROUND(H17-C17,2))</f>
        <v/>
      </c>
      <c r="K17" s="10" t="str">
        <f>IF(A17="","",IF(NOT(ISNUMBER(C17)),"Gericht nicht gefunden oder ohne Wareneinsatz",IF(INDEX('Gerichte'!$J$5:$J$34,MATCH(A17,'Gerichte'!$H$5:$H$34,0))&gt;0,"Gericht unvollständig, Hinweise im Blatt «Gerichte» prüfen",IF(B17="","Kanal wählen (sonst vor Ort)",IF(NOT(ISNUMBER(D17)),"Zielwert eintragen",IF(NOT(ISNUMBER(G17)),"Kartenpreis eintragen",""))))))</f>
        <v/>
      </c>
    </row>
    <row r="18" spans="1:11" x14ac:dyDescent="0.25">
      <c r="A18" s="5"/>
      <c r="B18" s="5"/>
      <c r="C18" s="15" t="str">
        <f>IF(A18="","",IF(ISNUMBER(MATCH(A18,'Gerichte'!$H$5:$H$34,0)),INDEX('Gerichte'!$I$5:$I$34,MATCH(A18,'Gerichte'!$H$5:$H$34,0)),""))</f>
        <v/>
      </c>
      <c r="D18" s="7"/>
      <c r="E18" s="15" t="str">
        <f>IF(OR(NOT(ISNUMBER(C18)),NOT(ISNUMBER(D18))),"",IF(D18&lt;=0,"",ROUND(C18/D18,2)))</f>
        <v/>
      </c>
      <c r="F18" s="15" t="str">
        <f>IF(NOT(ISNUMBER(E18)),"",ROUND(E18*(1+IF(B18="zum Mitnehmen",$B$5,$B$4)),2))</f>
        <v/>
      </c>
      <c r="G18" s="6"/>
      <c r="H18" s="15" t="str">
        <f>IF(NOT(ISNUMBER(G18)),"",ROUND(G18/(1+IF(B18="zum Mitnehmen",$B$5,$B$4)),2))</f>
        <v/>
      </c>
      <c r="I18" s="19" t="str">
        <f>IF(OR(NOT(ISNUMBER(C18)),NOT(ISNUMBER(H18))),"",IF(H18&lt;=0,"",C18/H18))</f>
        <v/>
      </c>
      <c r="J18" s="15" t="str">
        <f>IF(OR(NOT(ISNUMBER(C18)),NOT(ISNUMBER(H18))),"",ROUND(H18-C18,2))</f>
        <v/>
      </c>
      <c r="K18" s="10" t="str">
        <f>IF(A18="","",IF(NOT(ISNUMBER(C18)),"Gericht nicht gefunden oder ohne Wareneinsatz",IF(INDEX('Gerichte'!$J$5:$J$34,MATCH(A18,'Gerichte'!$H$5:$H$34,0))&gt;0,"Gericht unvollständig, Hinweise im Blatt «Gerichte» prüfen",IF(B18="","Kanal wählen (sonst vor Ort)",IF(NOT(ISNUMBER(D18)),"Zielwert eintragen",IF(NOT(ISNUMBER(G18)),"Kartenpreis eintragen",""))))))</f>
        <v/>
      </c>
    </row>
    <row r="19" spans="1:11" x14ac:dyDescent="0.25">
      <c r="A19" s="5"/>
      <c r="B19" s="5"/>
      <c r="C19" s="15" t="str">
        <f>IF(A19="","",IF(ISNUMBER(MATCH(A19,'Gerichte'!$H$5:$H$34,0)),INDEX('Gerichte'!$I$5:$I$34,MATCH(A19,'Gerichte'!$H$5:$H$34,0)),""))</f>
        <v/>
      </c>
      <c r="D19" s="7"/>
      <c r="E19" s="15" t="str">
        <f>IF(OR(NOT(ISNUMBER(C19)),NOT(ISNUMBER(D19))),"",IF(D19&lt;=0,"",ROUND(C19/D19,2)))</f>
        <v/>
      </c>
      <c r="F19" s="15" t="str">
        <f>IF(NOT(ISNUMBER(E19)),"",ROUND(E19*(1+IF(B19="zum Mitnehmen",$B$5,$B$4)),2))</f>
        <v/>
      </c>
      <c r="G19" s="6"/>
      <c r="H19" s="15" t="str">
        <f>IF(NOT(ISNUMBER(G19)),"",ROUND(G19/(1+IF(B19="zum Mitnehmen",$B$5,$B$4)),2))</f>
        <v/>
      </c>
      <c r="I19" s="19" t="str">
        <f>IF(OR(NOT(ISNUMBER(C19)),NOT(ISNUMBER(H19))),"",IF(H19&lt;=0,"",C19/H19))</f>
        <v/>
      </c>
      <c r="J19" s="15" t="str">
        <f>IF(OR(NOT(ISNUMBER(C19)),NOT(ISNUMBER(H19))),"",ROUND(H19-C19,2))</f>
        <v/>
      </c>
      <c r="K19" s="10" t="str">
        <f>IF(A19="","",IF(NOT(ISNUMBER(C19)),"Gericht nicht gefunden oder ohne Wareneinsatz",IF(INDEX('Gerichte'!$J$5:$J$34,MATCH(A19,'Gerichte'!$H$5:$H$34,0))&gt;0,"Gericht unvollständig, Hinweise im Blatt «Gerichte» prüfen",IF(B19="","Kanal wählen (sonst vor Ort)",IF(NOT(ISNUMBER(D19)),"Zielwert eintragen",IF(NOT(ISNUMBER(G19)),"Kartenpreis eintragen",""))))))</f>
        <v/>
      </c>
    </row>
    <row r="20" spans="1:11" x14ac:dyDescent="0.25">
      <c r="A20" s="5"/>
      <c r="B20" s="5"/>
      <c r="C20" s="15" t="str">
        <f>IF(A20="","",IF(ISNUMBER(MATCH(A20,'Gerichte'!$H$5:$H$34,0)),INDEX('Gerichte'!$I$5:$I$34,MATCH(A20,'Gerichte'!$H$5:$H$34,0)),""))</f>
        <v/>
      </c>
      <c r="D20" s="7"/>
      <c r="E20" s="15" t="str">
        <f>IF(OR(NOT(ISNUMBER(C20)),NOT(ISNUMBER(D20))),"",IF(D20&lt;=0,"",ROUND(C20/D20,2)))</f>
        <v/>
      </c>
      <c r="F20" s="15" t="str">
        <f>IF(NOT(ISNUMBER(E20)),"",ROUND(E20*(1+IF(B20="zum Mitnehmen",$B$5,$B$4)),2))</f>
        <v/>
      </c>
      <c r="G20" s="6"/>
      <c r="H20" s="15" t="str">
        <f>IF(NOT(ISNUMBER(G20)),"",ROUND(G20/(1+IF(B20="zum Mitnehmen",$B$5,$B$4)),2))</f>
        <v/>
      </c>
      <c r="I20" s="19" t="str">
        <f>IF(OR(NOT(ISNUMBER(C20)),NOT(ISNUMBER(H20))),"",IF(H20&lt;=0,"",C20/H20))</f>
        <v/>
      </c>
      <c r="J20" s="15" t="str">
        <f>IF(OR(NOT(ISNUMBER(C20)),NOT(ISNUMBER(H20))),"",ROUND(H20-C20,2))</f>
        <v/>
      </c>
      <c r="K20" s="10" t="str">
        <f>IF(A20="","",IF(NOT(ISNUMBER(C20)),"Gericht nicht gefunden oder ohne Wareneinsatz",IF(INDEX('Gerichte'!$J$5:$J$34,MATCH(A20,'Gerichte'!$H$5:$H$34,0))&gt;0,"Gericht unvollständig, Hinweise im Blatt «Gerichte» prüfen",IF(B20="","Kanal wählen (sonst vor Ort)",IF(NOT(ISNUMBER(D20)),"Zielwert eintragen",IF(NOT(ISNUMBER(G20)),"Kartenpreis eintragen",""))))))</f>
        <v/>
      </c>
    </row>
    <row r="21" spans="1:11" x14ac:dyDescent="0.25">
      <c r="A21" s="5"/>
      <c r="B21" s="5"/>
      <c r="C21" s="15" t="str">
        <f>IF(A21="","",IF(ISNUMBER(MATCH(A21,'Gerichte'!$H$5:$H$34,0)),INDEX('Gerichte'!$I$5:$I$34,MATCH(A21,'Gerichte'!$H$5:$H$34,0)),""))</f>
        <v/>
      </c>
      <c r="D21" s="7"/>
      <c r="E21" s="15" t="str">
        <f>IF(OR(NOT(ISNUMBER(C21)),NOT(ISNUMBER(D21))),"",IF(D21&lt;=0,"",ROUND(C21/D21,2)))</f>
        <v/>
      </c>
      <c r="F21" s="15" t="str">
        <f>IF(NOT(ISNUMBER(E21)),"",ROUND(E21*(1+IF(B21="zum Mitnehmen",$B$5,$B$4)),2))</f>
        <v/>
      </c>
      <c r="G21" s="6"/>
      <c r="H21" s="15" t="str">
        <f>IF(NOT(ISNUMBER(G21)),"",ROUND(G21/(1+IF(B21="zum Mitnehmen",$B$5,$B$4)),2))</f>
        <v/>
      </c>
      <c r="I21" s="19" t="str">
        <f>IF(OR(NOT(ISNUMBER(C21)),NOT(ISNUMBER(H21))),"",IF(H21&lt;=0,"",C21/H21))</f>
        <v/>
      </c>
      <c r="J21" s="15" t="str">
        <f>IF(OR(NOT(ISNUMBER(C21)),NOT(ISNUMBER(H21))),"",ROUND(H21-C21,2))</f>
        <v/>
      </c>
      <c r="K21" s="10" t="str">
        <f>IF(A21="","",IF(NOT(ISNUMBER(C21)),"Gericht nicht gefunden oder ohne Wareneinsatz",IF(INDEX('Gerichte'!$J$5:$J$34,MATCH(A21,'Gerichte'!$H$5:$H$34,0))&gt;0,"Gericht unvollständig, Hinweise im Blatt «Gerichte» prüfen",IF(B21="","Kanal wählen (sonst vor Ort)",IF(NOT(ISNUMBER(D21)),"Zielwert eintragen",IF(NOT(ISNUMBER(G21)),"Kartenpreis eintragen",""))))))</f>
        <v/>
      </c>
    </row>
    <row r="22" spans="1:11" x14ac:dyDescent="0.25">
      <c r="A22" s="5"/>
      <c r="B22" s="5"/>
      <c r="C22" s="15" t="str">
        <f>IF(A22="","",IF(ISNUMBER(MATCH(A22,'Gerichte'!$H$5:$H$34,0)),INDEX('Gerichte'!$I$5:$I$34,MATCH(A22,'Gerichte'!$H$5:$H$34,0)),""))</f>
        <v/>
      </c>
      <c r="D22" s="7"/>
      <c r="E22" s="15" t="str">
        <f>IF(OR(NOT(ISNUMBER(C22)),NOT(ISNUMBER(D22))),"",IF(D22&lt;=0,"",ROUND(C22/D22,2)))</f>
        <v/>
      </c>
      <c r="F22" s="15" t="str">
        <f>IF(NOT(ISNUMBER(E22)),"",ROUND(E22*(1+IF(B22="zum Mitnehmen",$B$5,$B$4)),2))</f>
        <v/>
      </c>
      <c r="G22" s="6"/>
      <c r="H22" s="15" t="str">
        <f>IF(NOT(ISNUMBER(G22)),"",ROUND(G22/(1+IF(B22="zum Mitnehmen",$B$5,$B$4)),2))</f>
        <v/>
      </c>
      <c r="I22" s="19" t="str">
        <f>IF(OR(NOT(ISNUMBER(C22)),NOT(ISNUMBER(H22))),"",IF(H22&lt;=0,"",C22/H22))</f>
        <v/>
      </c>
      <c r="J22" s="15" t="str">
        <f>IF(OR(NOT(ISNUMBER(C22)),NOT(ISNUMBER(H22))),"",ROUND(H22-C22,2))</f>
        <v/>
      </c>
      <c r="K22" s="10" t="str">
        <f>IF(A22="","",IF(NOT(ISNUMBER(C22)),"Gericht nicht gefunden oder ohne Wareneinsatz",IF(INDEX('Gerichte'!$J$5:$J$34,MATCH(A22,'Gerichte'!$H$5:$H$34,0))&gt;0,"Gericht unvollständig, Hinweise im Blatt «Gerichte» prüfen",IF(B22="","Kanal wählen (sonst vor Ort)",IF(NOT(ISNUMBER(D22)),"Zielwert eintragen",IF(NOT(ISNUMBER(G22)),"Kartenpreis eintragen",""))))))</f>
        <v/>
      </c>
    </row>
    <row r="23" spans="1:11" x14ac:dyDescent="0.25">
      <c r="A23" s="5"/>
      <c r="B23" s="5"/>
      <c r="C23" s="15" t="str">
        <f>IF(A23="","",IF(ISNUMBER(MATCH(A23,'Gerichte'!$H$5:$H$34,0)),INDEX('Gerichte'!$I$5:$I$34,MATCH(A23,'Gerichte'!$H$5:$H$34,0)),""))</f>
        <v/>
      </c>
      <c r="D23" s="7"/>
      <c r="E23" s="15" t="str">
        <f>IF(OR(NOT(ISNUMBER(C23)),NOT(ISNUMBER(D23))),"",IF(D23&lt;=0,"",ROUND(C23/D23,2)))</f>
        <v/>
      </c>
      <c r="F23" s="15" t="str">
        <f>IF(NOT(ISNUMBER(E23)),"",ROUND(E23*(1+IF(B23="zum Mitnehmen",$B$5,$B$4)),2))</f>
        <v/>
      </c>
      <c r="G23" s="6"/>
      <c r="H23" s="15" t="str">
        <f>IF(NOT(ISNUMBER(G23)),"",ROUND(G23/(1+IF(B23="zum Mitnehmen",$B$5,$B$4)),2))</f>
        <v/>
      </c>
      <c r="I23" s="19" t="str">
        <f>IF(OR(NOT(ISNUMBER(C23)),NOT(ISNUMBER(H23))),"",IF(H23&lt;=0,"",C23/H23))</f>
        <v/>
      </c>
      <c r="J23" s="15" t="str">
        <f>IF(OR(NOT(ISNUMBER(C23)),NOT(ISNUMBER(H23))),"",ROUND(H23-C23,2))</f>
        <v/>
      </c>
      <c r="K23" s="10" t="str">
        <f>IF(A23="","",IF(NOT(ISNUMBER(C23)),"Gericht nicht gefunden oder ohne Wareneinsatz",IF(INDEX('Gerichte'!$J$5:$J$34,MATCH(A23,'Gerichte'!$H$5:$H$34,0))&gt;0,"Gericht unvollständig, Hinweise im Blatt «Gerichte» prüfen",IF(B23="","Kanal wählen (sonst vor Ort)",IF(NOT(ISNUMBER(D23)),"Zielwert eintragen",IF(NOT(ISNUMBER(G23)),"Kartenpreis eintragen",""))))))</f>
        <v/>
      </c>
    </row>
    <row r="24" spans="1:11" x14ac:dyDescent="0.25">
      <c r="A24" s="5"/>
      <c r="B24" s="5"/>
      <c r="C24" s="15" t="str">
        <f>IF(A24="","",IF(ISNUMBER(MATCH(A24,'Gerichte'!$H$5:$H$34,0)),INDEX('Gerichte'!$I$5:$I$34,MATCH(A24,'Gerichte'!$H$5:$H$34,0)),""))</f>
        <v/>
      </c>
      <c r="D24" s="7"/>
      <c r="E24" s="15" t="str">
        <f>IF(OR(NOT(ISNUMBER(C24)),NOT(ISNUMBER(D24))),"",IF(D24&lt;=0,"",ROUND(C24/D24,2)))</f>
        <v/>
      </c>
      <c r="F24" s="15" t="str">
        <f>IF(NOT(ISNUMBER(E24)),"",ROUND(E24*(1+IF(B24="zum Mitnehmen",$B$5,$B$4)),2))</f>
        <v/>
      </c>
      <c r="G24" s="6"/>
      <c r="H24" s="15" t="str">
        <f>IF(NOT(ISNUMBER(G24)),"",ROUND(G24/(1+IF(B24="zum Mitnehmen",$B$5,$B$4)),2))</f>
        <v/>
      </c>
      <c r="I24" s="19" t="str">
        <f>IF(OR(NOT(ISNUMBER(C24)),NOT(ISNUMBER(H24))),"",IF(H24&lt;=0,"",C24/H24))</f>
        <v/>
      </c>
      <c r="J24" s="15" t="str">
        <f>IF(OR(NOT(ISNUMBER(C24)),NOT(ISNUMBER(H24))),"",ROUND(H24-C24,2))</f>
        <v/>
      </c>
      <c r="K24" s="10" t="str">
        <f>IF(A24="","",IF(NOT(ISNUMBER(C24)),"Gericht nicht gefunden oder ohne Wareneinsatz",IF(INDEX('Gerichte'!$J$5:$J$34,MATCH(A24,'Gerichte'!$H$5:$H$34,0))&gt;0,"Gericht unvollständig, Hinweise im Blatt «Gerichte» prüfen",IF(B24="","Kanal wählen (sonst vor Ort)",IF(NOT(ISNUMBER(D24)),"Zielwert eintragen",IF(NOT(ISNUMBER(G24)),"Kartenpreis eintragen",""))))))</f>
        <v/>
      </c>
    </row>
    <row r="25" spans="1:11" x14ac:dyDescent="0.25">
      <c r="A25" s="5"/>
      <c r="B25" s="5"/>
      <c r="C25" s="15" t="str">
        <f>IF(A25="","",IF(ISNUMBER(MATCH(A25,'Gerichte'!$H$5:$H$34,0)),INDEX('Gerichte'!$I$5:$I$34,MATCH(A25,'Gerichte'!$H$5:$H$34,0)),""))</f>
        <v/>
      </c>
      <c r="D25" s="7"/>
      <c r="E25" s="15" t="str">
        <f>IF(OR(NOT(ISNUMBER(C25)),NOT(ISNUMBER(D25))),"",IF(D25&lt;=0,"",ROUND(C25/D25,2)))</f>
        <v/>
      </c>
      <c r="F25" s="15" t="str">
        <f>IF(NOT(ISNUMBER(E25)),"",ROUND(E25*(1+IF(B25="zum Mitnehmen",$B$5,$B$4)),2))</f>
        <v/>
      </c>
      <c r="G25" s="6"/>
      <c r="H25" s="15" t="str">
        <f>IF(NOT(ISNUMBER(G25)),"",ROUND(G25/(1+IF(B25="zum Mitnehmen",$B$5,$B$4)),2))</f>
        <v/>
      </c>
      <c r="I25" s="19" t="str">
        <f>IF(OR(NOT(ISNUMBER(C25)),NOT(ISNUMBER(H25))),"",IF(H25&lt;=0,"",C25/H25))</f>
        <v/>
      </c>
      <c r="J25" s="15" t="str">
        <f>IF(OR(NOT(ISNUMBER(C25)),NOT(ISNUMBER(H25))),"",ROUND(H25-C25,2))</f>
        <v/>
      </c>
      <c r="K25" s="10" t="str">
        <f>IF(A25="","",IF(NOT(ISNUMBER(C25)),"Gericht nicht gefunden oder ohne Wareneinsatz",IF(INDEX('Gerichte'!$J$5:$J$34,MATCH(A25,'Gerichte'!$H$5:$H$34,0))&gt;0,"Gericht unvollständig, Hinweise im Blatt «Gerichte» prüfen",IF(B25="","Kanal wählen (sonst vor Ort)",IF(NOT(ISNUMBER(D25)),"Zielwert eintragen",IF(NOT(ISNUMBER(G25)),"Kartenpreis eintragen",""))))))</f>
        <v/>
      </c>
    </row>
    <row r="26" spans="1:11" x14ac:dyDescent="0.25">
      <c r="A26" s="5"/>
      <c r="B26" s="5"/>
      <c r="C26" s="15" t="str">
        <f>IF(A26="","",IF(ISNUMBER(MATCH(A26,'Gerichte'!$H$5:$H$34,0)),INDEX('Gerichte'!$I$5:$I$34,MATCH(A26,'Gerichte'!$H$5:$H$34,0)),""))</f>
        <v/>
      </c>
      <c r="D26" s="7"/>
      <c r="E26" s="15" t="str">
        <f>IF(OR(NOT(ISNUMBER(C26)),NOT(ISNUMBER(D26))),"",IF(D26&lt;=0,"",ROUND(C26/D26,2)))</f>
        <v/>
      </c>
      <c r="F26" s="15" t="str">
        <f>IF(NOT(ISNUMBER(E26)),"",ROUND(E26*(1+IF(B26="zum Mitnehmen",$B$5,$B$4)),2))</f>
        <v/>
      </c>
      <c r="G26" s="6"/>
      <c r="H26" s="15" t="str">
        <f>IF(NOT(ISNUMBER(G26)),"",ROUND(G26/(1+IF(B26="zum Mitnehmen",$B$5,$B$4)),2))</f>
        <v/>
      </c>
      <c r="I26" s="19" t="str">
        <f>IF(OR(NOT(ISNUMBER(C26)),NOT(ISNUMBER(H26))),"",IF(H26&lt;=0,"",C26/H26))</f>
        <v/>
      </c>
      <c r="J26" s="15" t="str">
        <f>IF(OR(NOT(ISNUMBER(C26)),NOT(ISNUMBER(H26))),"",ROUND(H26-C26,2))</f>
        <v/>
      </c>
      <c r="K26" s="10" t="str">
        <f>IF(A26="","",IF(NOT(ISNUMBER(C26)),"Gericht nicht gefunden oder ohne Wareneinsatz",IF(INDEX('Gerichte'!$J$5:$J$34,MATCH(A26,'Gerichte'!$H$5:$H$34,0))&gt;0,"Gericht unvollständig, Hinweise im Blatt «Gerichte» prüfen",IF(B26="","Kanal wählen (sonst vor Ort)",IF(NOT(ISNUMBER(D26)),"Zielwert eintragen",IF(NOT(ISNUMBER(G26)),"Kartenpreis eintragen",""))))))</f>
        <v/>
      </c>
    </row>
    <row r="27" spans="1:11" x14ac:dyDescent="0.25">
      <c r="A27" s="5"/>
      <c r="B27" s="5"/>
      <c r="C27" s="15" t="str">
        <f>IF(A27="","",IF(ISNUMBER(MATCH(A27,'Gerichte'!$H$5:$H$34,0)),INDEX('Gerichte'!$I$5:$I$34,MATCH(A27,'Gerichte'!$H$5:$H$34,0)),""))</f>
        <v/>
      </c>
      <c r="D27" s="7"/>
      <c r="E27" s="15" t="str">
        <f>IF(OR(NOT(ISNUMBER(C27)),NOT(ISNUMBER(D27))),"",IF(D27&lt;=0,"",ROUND(C27/D27,2)))</f>
        <v/>
      </c>
      <c r="F27" s="15" t="str">
        <f>IF(NOT(ISNUMBER(E27)),"",ROUND(E27*(1+IF(B27="zum Mitnehmen",$B$5,$B$4)),2))</f>
        <v/>
      </c>
      <c r="G27" s="6"/>
      <c r="H27" s="15" t="str">
        <f>IF(NOT(ISNUMBER(G27)),"",ROUND(G27/(1+IF(B27="zum Mitnehmen",$B$5,$B$4)),2))</f>
        <v/>
      </c>
      <c r="I27" s="19" t="str">
        <f>IF(OR(NOT(ISNUMBER(C27)),NOT(ISNUMBER(H27))),"",IF(H27&lt;=0,"",C27/H27))</f>
        <v/>
      </c>
      <c r="J27" s="15" t="str">
        <f>IF(OR(NOT(ISNUMBER(C27)),NOT(ISNUMBER(H27))),"",ROUND(H27-C27,2))</f>
        <v/>
      </c>
      <c r="K27" s="10" t="str">
        <f>IF(A27="","",IF(NOT(ISNUMBER(C27)),"Gericht nicht gefunden oder ohne Wareneinsatz",IF(INDEX('Gerichte'!$J$5:$J$34,MATCH(A27,'Gerichte'!$H$5:$H$34,0))&gt;0,"Gericht unvollständig, Hinweise im Blatt «Gerichte» prüfen",IF(B27="","Kanal wählen (sonst vor Ort)",IF(NOT(ISNUMBER(D27)),"Zielwert eintragen",IF(NOT(ISNUMBER(G27)),"Kartenpreis eintragen",""))))))</f>
        <v/>
      </c>
    </row>
    <row r="28" spans="1:11" x14ac:dyDescent="0.25">
      <c r="A28" s="5"/>
      <c r="B28" s="5"/>
      <c r="C28" s="15" t="str">
        <f>IF(A28="","",IF(ISNUMBER(MATCH(A28,'Gerichte'!$H$5:$H$34,0)),INDEX('Gerichte'!$I$5:$I$34,MATCH(A28,'Gerichte'!$H$5:$H$34,0)),""))</f>
        <v/>
      </c>
      <c r="D28" s="7"/>
      <c r="E28" s="15" t="str">
        <f>IF(OR(NOT(ISNUMBER(C28)),NOT(ISNUMBER(D28))),"",IF(D28&lt;=0,"",ROUND(C28/D28,2)))</f>
        <v/>
      </c>
      <c r="F28" s="15" t="str">
        <f>IF(NOT(ISNUMBER(E28)),"",ROUND(E28*(1+IF(B28="zum Mitnehmen",$B$5,$B$4)),2))</f>
        <v/>
      </c>
      <c r="G28" s="6"/>
      <c r="H28" s="15" t="str">
        <f>IF(NOT(ISNUMBER(G28)),"",ROUND(G28/(1+IF(B28="zum Mitnehmen",$B$5,$B$4)),2))</f>
        <v/>
      </c>
      <c r="I28" s="19" t="str">
        <f>IF(OR(NOT(ISNUMBER(C28)),NOT(ISNUMBER(H28))),"",IF(H28&lt;=0,"",C28/H28))</f>
        <v/>
      </c>
      <c r="J28" s="15" t="str">
        <f>IF(OR(NOT(ISNUMBER(C28)),NOT(ISNUMBER(H28))),"",ROUND(H28-C28,2))</f>
        <v/>
      </c>
      <c r="K28" s="10" t="str">
        <f>IF(A28="","",IF(NOT(ISNUMBER(C28)),"Gericht nicht gefunden oder ohne Wareneinsatz",IF(INDEX('Gerichte'!$J$5:$J$34,MATCH(A28,'Gerichte'!$H$5:$H$34,0))&gt;0,"Gericht unvollständig, Hinweise im Blatt «Gerichte» prüfen",IF(B28="","Kanal wählen (sonst vor Ort)",IF(NOT(ISNUMBER(D28)),"Zielwert eintragen",IF(NOT(ISNUMBER(G28)),"Kartenpreis eintragen",""))))))</f>
        <v/>
      </c>
    </row>
    <row r="29" spans="1:11" x14ac:dyDescent="0.25">
      <c r="A29" s="5"/>
      <c r="B29" s="5"/>
      <c r="C29" s="15" t="str">
        <f>IF(A29="","",IF(ISNUMBER(MATCH(A29,'Gerichte'!$H$5:$H$34,0)),INDEX('Gerichte'!$I$5:$I$34,MATCH(A29,'Gerichte'!$H$5:$H$34,0)),""))</f>
        <v/>
      </c>
      <c r="D29" s="7"/>
      <c r="E29" s="15" t="str">
        <f>IF(OR(NOT(ISNUMBER(C29)),NOT(ISNUMBER(D29))),"",IF(D29&lt;=0,"",ROUND(C29/D29,2)))</f>
        <v/>
      </c>
      <c r="F29" s="15" t="str">
        <f>IF(NOT(ISNUMBER(E29)),"",ROUND(E29*(1+IF(B29="zum Mitnehmen",$B$5,$B$4)),2))</f>
        <v/>
      </c>
      <c r="G29" s="6"/>
      <c r="H29" s="15" t="str">
        <f>IF(NOT(ISNUMBER(G29)),"",ROUND(G29/(1+IF(B29="zum Mitnehmen",$B$5,$B$4)),2))</f>
        <v/>
      </c>
      <c r="I29" s="19" t="str">
        <f>IF(OR(NOT(ISNUMBER(C29)),NOT(ISNUMBER(H29))),"",IF(H29&lt;=0,"",C29/H29))</f>
        <v/>
      </c>
      <c r="J29" s="15" t="str">
        <f>IF(OR(NOT(ISNUMBER(C29)),NOT(ISNUMBER(H29))),"",ROUND(H29-C29,2))</f>
        <v/>
      </c>
      <c r="K29" s="10" t="str">
        <f>IF(A29="","",IF(NOT(ISNUMBER(C29)),"Gericht nicht gefunden oder ohne Wareneinsatz",IF(INDEX('Gerichte'!$J$5:$J$34,MATCH(A29,'Gerichte'!$H$5:$H$34,0))&gt;0,"Gericht unvollständig, Hinweise im Blatt «Gerichte» prüfen",IF(B29="","Kanal wählen (sonst vor Ort)",IF(NOT(ISNUMBER(D29)),"Zielwert eintragen",IF(NOT(ISNUMBER(G29)),"Kartenpreis eintragen",""))))))</f>
        <v/>
      </c>
    </row>
    <row r="30" spans="1:11" x14ac:dyDescent="0.25">
      <c r="A30" s="5"/>
      <c r="B30" s="5"/>
      <c r="C30" s="15" t="str">
        <f>IF(A30="","",IF(ISNUMBER(MATCH(A30,'Gerichte'!$H$5:$H$34,0)),INDEX('Gerichte'!$I$5:$I$34,MATCH(A30,'Gerichte'!$H$5:$H$34,0)),""))</f>
        <v/>
      </c>
      <c r="D30" s="7"/>
      <c r="E30" s="15" t="str">
        <f>IF(OR(NOT(ISNUMBER(C30)),NOT(ISNUMBER(D30))),"",IF(D30&lt;=0,"",ROUND(C30/D30,2)))</f>
        <v/>
      </c>
      <c r="F30" s="15" t="str">
        <f>IF(NOT(ISNUMBER(E30)),"",ROUND(E30*(1+IF(B30="zum Mitnehmen",$B$5,$B$4)),2))</f>
        <v/>
      </c>
      <c r="G30" s="6"/>
      <c r="H30" s="15" t="str">
        <f>IF(NOT(ISNUMBER(G30)),"",ROUND(G30/(1+IF(B30="zum Mitnehmen",$B$5,$B$4)),2))</f>
        <v/>
      </c>
      <c r="I30" s="19" t="str">
        <f>IF(OR(NOT(ISNUMBER(C30)),NOT(ISNUMBER(H30))),"",IF(H30&lt;=0,"",C30/H30))</f>
        <v/>
      </c>
      <c r="J30" s="15" t="str">
        <f>IF(OR(NOT(ISNUMBER(C30)),NOT(ISNUMBER(H30))),"",ROUND(H30-C30,2))</f>
        <v/>
      </c>
      <c r="K30" s="10" t="str">
        <f>IF(A30="","",IF(NOT(ISNUMBER(C30)),"Gericht nicht gefunden oder ohne Wareneinsatz",IF(INDEX('Gerichte'!$J$5:$J$34,MATCH(A30,'Gerichte'!$H$5:$H$34,0))&gt;0,"Gericht unvollständig, Hinweise im Blatt «Gerichte» prüfen",IF(B30="","Kanal wählen (sonst vor Ort)",IF(NOT(ISNUMBER(D30)),"Zielwert eintragen",IF(NOT(ISNUMBER(G30)),"Kartenpreis eintragen",""))))))</f>
        <v/>
      </c>
    </row>
    <row r="31" spans="1:11" x14ac:dyDescent="0.25">
      <c r="A31" s="5"/>
      <c r="B31" s="5"/>
      <c r="C31" s="15" t="str">
        <f>IF(A31="","",IF(ISNUMBER(MATCH(A31,'Gerichte'!$H$5:$H$34,0)),INDEX('Gerichte'!$I$5:$I$34,MATCH(A31,'Gerichte'!$H$5:$H$34,0)),""))</f>
        <v/>
      </c>
      <c r="D31" s="7"/>
      <c r="E31" s="15" t="str">
        <f>IF(OR(NOT(ISNUMBER(C31)),NOT(ISNUMBER(D31))),"",IF(D31&lt;=0,"",ROUND(C31/D31,2)))</f>
        <v/>
      </c>
      <c r="F31" s="15" t="str">
        <f>IF(NOT(ISNUMBER(E31)),"",ROUND(E31*(1+IF(B31="zum Mitnehmen",$B$5,$B$4)),2))</f>
        <v/>
      </c>
      <c r="G31" s="6"/>
      <c r="H31" s="15" t="str">
        <f>IF(NOT(ISNUMBER(G31)),"",ROUND(G31/(1+IF(B31="zum Mitnehmen",$B$5,$B$4)),2))</f>
        <v/>
      </c>
      <c r="I31" s="19" t="str">
        <f>IF(OR(NOT(ISNUMBER(C31)),NOT(ISNUMBER(H31))),"",IF(H31&lt;=0,"",C31/H31))</f>
        <v/>
      </c>
      <c r="J31" s="15" t="str">
        <f>IF(OR(NOT(ISNUMBER(C31)),NOT(ISNUMBER(H31))),"",ROUND(H31-C31,2))</f>
        <v/>
      </c>
      <c r="K31" s="10" t="str">
        <f>IF(A31="","",IF(NOT(ISNUMBER(C31)),"Gericht nicht gefunden oder ohne Wareneinsatz",IF(INDEX('Gerichte'!$J$5:$J$34,MATCH(A31,'Gerichte'!$H$5:$H$34,0))&gt;0,"Gericht unvollständig, Hinweise im Blatt «Gerichte» prüfen",IF(B31="","Kanal wählen (sonst vor Ort)",IF(NOT(ISNUMBER(D31)),"Zielwert eintragen",IF(NOT(ISNUMBER(G31)),"Kartenpreis eintragen",""))))))</f>
        <v/>
      </c>
    </row>
    <row r="32" spans="1:11" x14ac:dyDescent="0.25">
      <c r="A32" s="5"/>
      <c r="B32" s="5"/>
      <c r="C32" s="15" t="str">
        <f>IF(A32="","",IF(ISNUMBER(MATCH(A32,'Gerichte'!$H$5:$H$34,0)),INDEX('Gerichte'!$I$5:$I$34,MATCH(A32,'Gerichte'!$H$5:$H$34,0)),""))</f>
        <v/>
      </c>
      <c r="D32" s="7"/>
      <c r="E32" s="15" t="str">
        <f>IF(OR(NOT(ISNUMBER(C32)),NOT(ISNUMBER(D32))),"",IF(D32&lt;=0,"",ROUND(C32/D32,2)))</f>
        <v/>
      </c>
      <c r="F32" s="15" t="str">
        <f>IF(NOT(ISNUMBER(E32)),"",ROUND(E32*(1+IF(B32="zum Mitnehmen",$B$5,$B$4)),2))</f>
        <v/>
      </c>
      <c r="G32" s="6"/>
      <c r="H32" s="15" t="str">
        <f>IF(NOT(ISNUMBER(G32)),"",ROUND(G32/(1+IF(B32="zum Mitnehmen",$B$5,$B$4)),2))</f>
        <v/>
      </c>
      <c r="I32" s="19" t="str">
        <f>IF(OR(NOT(ISNUMBER(C32)),NOT(ISNUMBER(H32))),"",IF(H32&lt;=0,"",C32/H32))</f>
        <v/>
      </c>
      <c r="J32" s="15" t="str">
        <f>IF(OR(NOT(ISNUMBER(C32)),NOT(ISNUMBER(H32))),"",ROUND(H32-C32,2))</f>
        <v/>
      </c>
      <c r="K32" s="10" t="str">
        <f>IF(A32="","",IF(NOT(ISNUMBER(C32)),"Gericht nicht gefunden oder ohne Wareneinsatz",IF(INDEX('Gerichte'!$J$5:$J$34,MATCH(A32,'Gerichte'!$H$5:$H$34,0))&gt;0,"Gericht unvollständig, Hinweise im Blatt «Gerichte» prüfen",IF(B32="","Kanal wählen (sonst vor Ort)",IF(NOT(ISNUMBER(D32)),"Zielwert eintragen",IF(NOT(ISNUMBER(G32)),"Kartenpreis eintragen",""))))))</f>
        <v/>
      </c>
    </row>
    <row r="33" spans="1:11" x14ac:dyDescent="0.25">
      <c r="A33" s="5"/>
      <c r="B33" s="5"/>
      <c r="C33" s="15" t="str">
        <f>IF(A33="","",IF(ISNUMBER(MATCH(A33,'Gerichte'!$H$5:$H$34,0)),INDEX('Gerichte'!$I$5:$I$34,MATCH(A33,'Gerichte'!$H$5:$H$34,0)),""))</f>
        <v/>
      </c>
      <c r="D33" s="7"/>
      <c r="E33" s="15" t="str">
        <f>IF(OR(NOT(ISNUMBER(C33)),NOT(ISNUMBER(D33))),"",IF(D33&lt;=0,"",ROUND(C33/D33,2)))</f>
        <v/>
      </c>
      <c r="F33" s="15" t="str">
        <f>IF(NOT(ISNUMBER(E33)),"",ROUND(E33*(1+IF(B33="zum Mitnehmen",$B$5,$B$4)),2))</f>
        <v/>
      </c>
      <c r="G33" s="6"/>
      <c r="H33" s="15" t="str">
        <f>IF(NOT(ISNUMBER(G33)),"",ROUND(G33/(1+IF(B33="zum Mitnehmen",$B$5,$B$4)),2))</f>
        <v/>
      </c>
      <c r="I33" s="19" t="str">
        <f>IF(OR(NOT(ISNUMBER(C33)),NOT(ISNUMBER(H33))),"",IF(H33&lt;=0,"",C33/H33))</f>
        <v/>
      </c>
      <c r="J33" s="15" t="str">
        <f>IF(OR(NOT(ISNUMBER(C33)),NOT(ISNUMBER(H33))),"",ROUND(H33-C33,2))</f>
        <v/>
      </c>
      <c r="K33" s="10" t="str">
        <f>IF(A33="","",IF(NOT(ISNUMBER(C33)),"Gericht nicht gefunden oder ohne Wareneinsatz",IF(INDEX('Gerichte'!$J$5:$J$34,MATCH(A33,'Gerichte'!$H$5:$H$34,0))&gt;0,"Gericht unvollständig, Hinweise im Blatt «Gerichte» prüfen",IF(B33="","Kanal wählen (sonst vor Ort)",IF(NOT(ISNUMBER(D33)),"Zielwert eintragen",IF(NOT(ISNUMBER(G33)),"Kartenpreis eintragen",""))))))</f>
        <v/>
      </c>
    </row>
    <row r="34" spans="1:11" x14ac:dyDescent="0.25">
      <c r="A34" s="5"/>
      <c r="B34" s="5"/>
      <c r="C34" s="15" t="str">
        <f>IF(A34="","",IF(ISNUMBER(MATCH(A34,'Gerichte'!$H$5:$H$34,0)),INDEX('Gerichte'!$I$5:$I$34,MATCH(A34,'Gerichte'!$H$5:$H$34,0)),""))</f>
        <v/>
      </c>
      <c r="D34" s="7"/>
      <c r="E34" s="15" t="str">
        <f>IF(OR(NOT(ISNUMBER(C34)),NOT(ISNUMBER(D34))),"",IF(D34&lt;=0,"",ROUND(C34/D34,2)))</f>
        <v/>
      </c>
      <c r="F34" s="15" t="str">
        <f>IF(NOT(ISNUMBER(E34)),"",ROUND(E34*(1+IF(B34="zum Mitnehmen",$B$5,$B$4)),2))</f>
        <v/>
      </c>
      <c r="G34" s="6"/>
      <c r="H34" s="15" t="str">
        <f>IF(NOT(ISNUMBER(G34)),"",ROUND(G34/(1+IF(B34="zum Mitnehmen",$B$5,$B$4)),2))</f>
        <v/>
      </c>
      <c r="I34" s="19" t="str">
        <f>IF(OR(NOT(ISNUMBER(C34)),NOT(ISNUMBER(H34))),"",IF(H34&lt;=0,"",C34/H34))</f>
        <v/>
      </c>
      <c r="J34" s="15" t="str">
        <f>IF(OR(NOT(ISNUMBER(C34)),NOT(ISNUMBER(H34))),"",ROUND(H34-C34,2))</f>
        <v/>
      </c>
      <c r="K34" s="10" t="str">
        <f>IF(A34="","",IF(NOT(ISNUMBER(C34)),"Gericht nicht gefunden oder ohne Wareneinsatz",IF(INDEX('Gerichte'!$J$5:$J$34,MATCH(A34,'Gerichte'!$H$5:$H$34,0))&gt;0,"Gericht unvollständig, Hinweise im Blatt «Gerichte» prüfen",IF(B34="","Kanal wählen (sonst vor Ort)",IF(NOT(ISNUMBER(D34)),"Zielwert eintragen",IF(NOT(ISNUMBER(G34)),"Kartenpreis eintragen",""))))))</f>
        <v/>
      </c>
    </row>
    <row r="35" spans="1:11" x14ac:dyDescent="0.25">
      <c r="A35" s="5"/>
      <c r="B35" s="5"/>
      <c r="C35" s="15" t="str">
        <f>IF(A35="","",IF(ISNUMBER(MATCH(A35,'Gerichte'!$H$5:$H$34,0)),INDEX('Gerichte'!$I$5:$I$34,MATCH(A35,'Gerichte'!$H$5:$H$34,0)),""))</f>
        <v/>
      </c>
      <c r="D35" s="7"/>
      <c r="E35" s="15" t="str">
        <f>IF(OR(NOT(ISNUMBER(C35)),NOT(ISNUMBER(D35))),"",IF(D35&lt;=0,"",ROUND(C35/D35,2)))</f>
        <v/>
      </c>
      <c r="F35" s="15" t="str">
        <f>IF(NOT(ISNUMBER(E35)),"",ROUND(E35*(1+IF(B35="zum Mitnehmen",$B$5,$B$4)),2))</f>
        <v/>
      </c>
      <c r="G35" s="6"/>
      <c r="H35" s="15" t="str">
        <f>IF(NOT(ISNUMBER(G35)),"",ROUND(G35/(1+IF(B35="zum Mitnehmen",$B$5,$B$4)),2))</f>
        <v/>
      </c>
      <c r="I35" s="19" t="str">
        <f>IF(OR(NOT(ISNUMBER(C35)),NOT(ISNUMBER(H35))),"",IF(H35&lt;=0,"",C35/H35))</f>
        <v/>
      </c>
      <c r="J35" s="15" t="str">
        <f>IF(OR(NOT(ISNUMBER(C35)),NOT(ISNUMBER(H35))),"",ROUND(H35-C35,2))</f>
        <v/>
      </c>
      <c r="K35" s="10" t="str">
        <f>IF(A35="","",IF(NOT(ISNUMBER(C35)),"Gericht nicht gefunden oder ohne Wareneinsatz",IF(INDEX('Gerichte'!$J$5:$J$34,MATCH(A35,'Gerichte'!$H$5:$H$34,0))&gt;0,"Gericht unvollständig, Hinweise im Blatt «Gerichte» prüfen",IF(B35="","Kanal wählen (sonst vor Ort)",IF(NOT(ISNUMBER(D35)),"Zielwert eintragen",IF(NOT(ISNUMBER(G35)),"Kartenpreis eintragen",""))))))</f>
        <v/>
      </c>
    </row>
    <row r="36" spans="1:11" x14ac:dyDescent="0.25">
      <c r="A36" s="5"/>
      <c r="B36" s="5"/>
      <c r="C36" s="15" t="str">
        <f>IF(A36="","",IF(ISNUMBER(MATCH(A36,'Gerichte'!$H$5:$H$34,0)),INDEX('Gerichte'!$I$5:$I$34,MATCH(A36,'Gerichte'!$H$5:$H$34,0)),""))</f>
        <v/>
      </c>
      <c r="D36" s="7"/>
      <c r="E36" s="15" t="str">
        <f>IF(OR(NOT(ISNUMBER(C36)),NOT(ISNUMBER(D36))),"",IF(D36&lt;=0,"",ROUND(C36/D36,2)))</f>
        <v/>
      </c>
      <c r="F36" s="15" t="str">
        <f>IF(NOT(ISNUMBER(E36)),"",ROUND(E36*(1+IF(B36="zum Mitnehmen",$B$5,$B$4)),2))</f>
        <v/>
      </c>
      <c r="G36" s="6"/>
      <c r="H36" s="15" t="str">
        <f>IF(NOT(ISNUMBER(G36)),"",ROUND(G36/(1+IF(B36="zum Mitnehmen",$B$5,$B$4)),2))</f>
        <v/>
      </c>
      <c r="I36" s="19" t="str">
        <f>IF(OR(NOT(ISNUMBER(C36)),NOT(ISNUMBER(H36))),"",IF(H36&lt;=0,"",C36/H36))</f>
        <v/>
      </c>
      <c r="J36" s="15" t="str">
        <f>IF(OR(NOT(ISNUMBER(C36)),NOT(ISNUMBER(H36))),"",ROUND(H36-C36,2))</f>
        <v/>
      </c>
      <c r="K36" s="10" t="str">
        <f>IF(A36="","",IF(NOT(ISNUMBER(C36)),"Gericht nicht gefunden oder ohne Wareneinsatz",IF(INDEX('Gerichte'!$J$5:$J$34,MATCH(A36,'Gerichte'!$H$5:$H$34,0))&gt;0,"Gericht unvollständig, Hinweise im Blatt «Gerichte» prüfen",IF(B36="","Kanal wählen (sonst vor Ort)",IF(NOT(ISNUMBER(D36)),"Zielwert eintragen",IF(NOT(ISNUMBER(G36)),"Kartenpreis eintragen",""))))))</f>
        <v/>
      </c>
    </row>
    <row r="37" spans="1:11" x14ac:dyDescent="0.25">
      <c r="A37" s="5"/>
      <c r="B37" s="5"/>
      <c r="C37" s="15" t="str">
        <f>IF(A37="","",IF(ISNUMBER(MATCH(A37,'Gerichte'!$H$5:$H$34,0)),INDEX('Gerichte'!$I$5:$I$34,MATCH(A37,'Gerichte'!$H$5:$H$34,0)),""))</f>
        <v/>
      </c>
      <c r="D37" s="7"/>
      <c r="E37" s="15" t="str">
        <f>IF(OR(NOT(ISNUMBER(C37)),NOT(ISNUMBER(D37))),"",IF(D37&lt;=0,"",ROUND(C37/D37,2)))</f>
        <v/>
      </c>
      <c r="F37" s="15" t="str">
        <f>IF(NOT(ISNUMBER(E37)),"",ROUND(E37*(1+IF(B37="zum Mitnehmen",$B$5,$B$4)),2))</f>
        <v/>
      </c>
      <c r="G37" s="6"/>
      <c r="H37" s="15" t="str">
        <f>IF(NOT(ISNUMBER(G37)),"",ROUND(G37/(1+IF(B37="zum Mitnehmen",$B$5,$B$4)),2))</f>
        <v/>
      </c>
      <c r="I37" s="19" t="str">
        <f>IF(OR(NOT(ISNUMBER(C37)),NOT(ISNUMBER(H37))),"",IF(H37&lt;=0,"",C37/H37))</f>
        <v/>
      </c>
      <c r="J37" s="15" t="str">
        <f>IF(OR(NOT(ISNUMBER(C37)),NOT(ISNUMBER(H37))),"",ROUND(H37-C37,2))</f>
        <v/>
      </c>
      <c r="K37" s="10" t="str">
        <f>IF(A37="","",IF(NOT(ISNUMBER(C37)),"Gericht nicht gefunden oder ohne Wareneinsatz",IF(INDEX('Gerichte'!$J$5:$J$34,MATCH(A37,'Gerichte'!$H$5:$H$34,0))&gt;0,"Gericht unvollständig, Hinweise im Blatt «Gerichte» prüfen",IF(B37="","Kanal wählen (sonst vor Ort)",IF(NOT(ISNUMBER(D37)),"Zielwert eintragen",IF(NOT(ISNUMBER(G37)),"Kartenpreis eintragen",""))))))</f>
        <v/>
      </c>
    </row>
    <row r="38" spans="1:11" x14ac:dyDescent="0.25">
      <c r="A38" s="5"/>
      <c r="B38" s="5"/>
      <c r="C38" s="15" t="str">
        <f>IF(A38="","",IF(ISNUMBER(MATCH(A38,'Gerichte'!$H$5:$H$34,0)),INDEX('Gerichte'!$I$5:$I$34,MATCH(A38,'Gerichte'!$H$5:$H$34,0)),""))</f>
        <v/>
      </c>
      <c r="D38" s="7"/>
      <c r="E38" s="15" t="str">
        <f>IF(OR(NOT(ISNUMBER(C38)),NOT(ISNUMBER(D38))),"",IF(D38&lt;=0,"",ROUND(C38/D38,2)))</f>
        <v/>
      </c>
      <c r="F38" s="15" t="str">
        <f>IF(NOT(ISNUMBER(E38)),"",ROUND(E38*(1+IF(B38="zum Mitnehmen",$B$5,$B$4)),2))</f>
        <v/>
      </c>
      <c r="G38" s="6"/>
      <c r="H38" s="15" t="str">
        <f>IF(NOT(ISNUMBER(G38)),"",ROUND(G38/(1+IF(B38="zum Mitnehmen",$B$5,$B$4)),2))</f>
        <v/>
      </c>
      <c r="I38" s="19" t="str">
        <f>IF(OR(NOT(ISNUMBER(C38)),NOT(ISNUMBER(H38))),"",IF(H38&lt;=0,"",C38/H38))</f>
        <v/>
      </c>
      <c r="J38" s="15" t="str">
        <f>IF(OR(NOT(ISNUMBER(C38)),NOT(ISNUMBER(H38))),"",ROUND(H38-C38,2))</f>
        <v/>
      </c>
      <c r="K38" s="10" t="str">
        <f>IF(A38="","",IF(NOT(ISNUMBER(C38)),"Gericht nicht gefunden oder ohne Wareneinsatz",IF(INDEX('Gerichte'!$J$5:$J$34,MATCH(A38,'Gerichte'!$H$5:$H$34,0))&gt;0,"Gericht unvollständig, Hinweise im Blatt «Gerichte» prüfen",IF(B38="","Kanal wählen (sonst vor Ort)",IF(NOT(ISNUMBER(D38)),"Zielwert eintragen",IF(NOT(ISNUMBER(G38)),"Kartenpreis eintragen",""))))))</f>
        <v/>
      </c>
    </row>
    <row r="39" spans="1:11" x14ac:dyDescent="0.25">
      <c r="A39" s="5"/>
      <c r="B39" s="5"/>
      <c r="C39" s="15" t="str">
        <f>IF(A39="","",IF(ISNUMBER(MATCH(A39,'Gerichte'!$H$5:$H$34,0)),INDEX('Gerichte'!$I$5:$I$34,MATCH(A39,'Gerichte'!$H$5:$H$34,0)),""))</f>
        <v/>
      </c>
      <c r="D39" s="7"/>
      <c r="E39" s="15" t="str">
        <f>IF(OR(NOT(ISNUMBER(C39)),NOT(ISNUMBER(D39))),"",IF(D39&lt;=0,"",ROUND(C39/D39,2)))</f>
        <v/>
      </c>
      <c r="F39" s="15" t="str">
        <f>IF(NOT(ISNUMBER(E39)),"",ROUND(E39*(1+IF(B39="zum Mitnehmen",$B$5,$B$4)),2))</f>
        <v/>
      </c>
      <c r="G39" s="6"/>
      <c r="H39" s="15" t="str">
        <f>IF(NOT(ISNUMBER(G39)),"",ROUND(G39/(1+IF(B39="zum Mitnehmen",$B$5,$B$4)),2))</f>
        <v/>
      </c>
      <c r="I39" s="19" t="str">
        <f>IF(OR(NOT(ISNUMBER(C39)),NOT(ISNUMBER(H39))),"",IF(H39&lt;=0,"",C39/H39))</f>
        <v/>
      </c>
      <c r="J39" s="15" t="str">
        <f>IF(OR(NOT(ISNUMBER(C39)),NOT(ISNUMBER(H39))),"",ROUND(H39-C39,2))</f>
        <v/>
      </c>
      <c r="K39" s="10" t="str">
        <f>IF(A39="","",IF(NOT(ISNUMBER(C39)),"Gericht nicht gefunden oder ohne Wareneinsatz",IF(INDEX('Gerichte'!$J$5:$J$34,MATCH(A39,'Gerichte'!$H$5:$H$34,0))&gt;0,"Gericht unvollständig, Hinweise im Blatt «Gerichte» prüfen",IF(B39="","Kanal wählen (sonst vor Ort)",IF(NOT(ISNUMBER(D39)),"Zielwert eintragen",IF(NOT(ISNUMBER(G39)),"Kartenpreis eintragen",""))))))</f>
        <v/>
      </c>
    </row>
    <row r="40" spans="1:11" x14ac:dyDescent="0.25">
      <c r="A40" s="5"/>
      <c r="B40" s="5"/>
      <c r="C40" s="15" t="str">
        <f>IF(A40="","",IF(ISNUMBER(MATCH(A40,'Gerichte'!$H$5:$H$34,0)),INDEX('Gerichte'!$I$5:$I$34,MATCH(A40,'Gerichte'!$H$5:$H$34,0)),""))</f>
        <v/>
      </c>
      <c r="D40" s="7"/>
      <c r="E40" s="15" t="str">
        <f>IF(OR(NOT(ISNUMBER(C40)),NOT(ISNUMBER(D40))),"",IF(D40&lt;=0,"",ROUND(C40/D40,2)))</f>
        <v/>
      </c>
      <c r="F40" s="15" t="str">
        <f>IF(NOT(ISNUMBER(E40)),"",ROUND(E40*(1+IF(B40="zum Mitnehmen",$B$5,$B$4)),2))</f>
        <v/>
      </c>
      <c r="G40" s="6"/>
      <c r="H40" s="15" t="str">
        <f>IF(NOT(ISNUMBER(G40)),"",ROUND(G40/(1+IF(B40="zum Mitnehmen",$B$5,$B$4)),2))</f>
        <v/>
      </c>
      <c r="I40" s="19" t="str">
        <f>IF(OR(NOT(ISNUMBER(C40)),NOT(ISNUMBER(H40))),"",IF(H40&lt;=0,"",C40/H40))</f>
        <v/>
      </c>
      <c r="J40" s="15" t="str">
        <f>IF(OR(NOT(ISNUMBER(C40)),NOT(ISNUMBER(H40))),"",ROUND(H40-C40,2))</f>
        <v/>
      </c>
      <c r="K40" s="10" t="str">
        <f>IF(A40="","",IF(NOT(ISNUMBER(C40)),"Gericht nicht gefunden oder ohne Wareneinsatz",IF(INDEX('Gerichte'!$J$5:$J$34,MATCH(A40,'Gerichte'!$H$5:$H$34,0))&gt;0,"Gericht unvollständig, Hinweise im Blatt «Gerichte» prüfen",IF(B40="","Kanal wählen (sonst vor Ort)",IF(NOT(ISNUMBER(D40)),"Zielwert eintragen",IF(NOT(ISNUMBER(G40)),"Kartenpreis eintragen",""))))))</f>
        <v/>
      </c>
    </row>
    <row r="41" spans="1:11" x14ac:dyDescent="0.25">
      <c r="A41" s="5"/>
      <c r="B41" s="5"/>
      <c r="C41" s="15" t="str">
        <f>IF(A41="","",IF(ISNUMBER(MATCH(A41,'Gerichte'!$H$5:$H$34,0)),INDEX('Gerichte'!$I$5:$I$34,MATCH(A41,'Gerichte'!$H$5:$H$34,0)),""))</f>
        <v/>
      </c>
      <c r="D41" s="7"/>
      <c r="E41" s="15" t="str">
        <f>IF(OR(NOT(ISNUMBER(C41)),NOT(ISNUMBER(D41))),"",IF(D41&lt;=0,"",ROUND(C41/D41,2)))</f>
        <v/>
      </c>
      <c r="F41" s="15" t="str">
        <f>IF(NOT(ISNUMBER(E41)),"",ROUND(E41*(1+IF(B41="zum Mitnehmen",$B$5,$B$4)),2))</f>
        <v/>
      </c>
      <c r="G41" s="6"/>
      <c r="H41" s="15" t="str">
        <f>IF(NOT(ISNUMBER(G41)),"",ROUND(G41/(1+IF(B41="zum Mitnehmen",$B$5,$B$4)),2))</f>
        <v/>
      </c>
      <c r="I41" s="19" t="str">
        <f>IF(OR(NOT(ISNUMBER(C41)),NOT(ISNUMBER(H41))),"",IF(H41&lt;=0,"",C41/H41))</f>
        <v/>
      </c>
      <c r="J41" s="15" t="str">
        <f>IF(OR(NOT(ISNUMBER(C41)),NOT(ISNUMBER(H41))),"",ROUND(H41-C41,2))</f>
        <v/>
      </c>
      <c r="K41" s="10" t="str">
        <f>IF(A41="","",IF(NOT(ISNUMBER(C41)),"Gericht nicht gefunden oder ohne Wareneinsatz",IF(INDEX('Gerichte'!$J$5:$J$34,MATCH(A41,'Gerichte'!$H$5:$H$34,0))&gt;0,"Gericht unvollständig, Hinweise im Blatt «Gerichte» prüfen",IF(B41="","Kanal wählen (sonst vor Ort)",IF(NOT(ISNUMBER(D41)),"Zielwert eintragen",IF(NOT(ISNUMBER(G41)),"Kartenpreis eintragen",""))))))</f>
        <v/>
      </c>
    </row>
    <row r="42" spans="1:11" x14ac:dyDescent="0.25">
      <c r="A42" s="5"/>
      <c r="B42" s="5"/>
      <c r="C42" s="15" t="str">
        <f>IF(A42="","",IF(ISNUMBER(MATCH(A42,'Gerichte'!$H$5:$H$34,0)),INDEX('Gerichte'!$I$5:$I$34,MATCH(A42,'Gerichte'!$H$5:$H$34,0)),""))</f>
        <v/>
      </c>
      <c r="D42" s="7"/>
      <c r="E42" s="15" t="str">
        <f>IF(OR(NOT(ISNUMBER(C42)),NOT(ISNUMBER(D42))),"",IF(D42&lt;=0,"",ROUND(C42/D42,2)))</f>
        <v/>
      </c>
      <c r="F42" s="15" t="str">
        <f>IF(NOT(ISNUMBER(E42)),"",ROUND(E42*(1+IF(B42="zum Mitnehmen",$B$5,$B$4)),2))</f>
        <v/>
      </c>
      <c r="G42" s="6"/>
      <c r="H42" s="15" t="str">
        <f>IF(NOT(ISNUMBER(G42)),"",ROUND(G42/(1+IF(B42="zum Mitnehmen",$B$5,$B$4)),2))</f>
        <v/>
      </c>
      <c r="I42" s="19" t="str">
        <f>IF(OR(NOT(ISNUMBER(C42)),NOT(ISNUMBER(H42))),"",IF(H42&lt;=0,"",C42/H42))</f>
        <v/>
      </c>
      <c r="J42" s="15" t="str">
        <f>IF(OR(NOT(ISNUMBER(C42)),NOT(ISNUMBER(H42))),"",ROUND(H42-C42,2))</f>
        <v/>
      </c>
      <c r="K42" s="10" t="str">
        <f>IF(A42="","",IF(NOT(ISNUMBER(C42)),"Gericht nicht gefunden oder ohne Wareneinsatz",IF(INDEX('Gerichte'!$J$5:$J$34,MATCH(A42,'Gerichte'!$H$5:$H$34,0))&gt;0,"Gericht unvollständig, Hinweise im Blatt «Gerichte» prüfen",IF(B42="","Kanal wählen (sonst vor Ort)",IF(NOT(ISNUMBER(D42)),"Zielwert eintragen",IF(NOT(ISNUMBER(G42)),"Kartenpreis eintragen",""))))))</f>
        <v/>
      </c>
    </row>
    <row r="43" spans="1:11" x14ac:dyDescent="0.25">
      <c r="A43" s="5"/>
      <c r="B43" s="5"/>
      <c r="C43" s="15" t="str">
        <f>IF(A43="","",IF(ISNUMBER(MATCH(A43,'Gerichte'!$H$5:$H$34,0)),INDEX('Gerichte'!$I$5:$I$34,MATCH(A43,'Gerichte'!$H$5:$H$34,0)),""))</f>
        <v/>
      </c>
      <c r="D43" s="7"/>
      <c r="E43" s="15" t="str">
        <f>IF(OR(NOT(ISNUMBER(C43)),NOT(ISNUMBER(D43))),"",IF(D43&lt;=0,"",ROUND(C43/D43,2)))</f>
        <v/>
      </c>
      <c r="F43" s="15" t="str">
        <f>IF(NOT(ISNUMBER(E43)),"",ROUND(E43*(1+IF(B43="zum Mitnehmen",$B$5,$B$4)),2))</f>
        <v/>
      </c>
      <c r="G43" s="6"/>
      <c r="H43" s="15" t="str">
        <f>IF(NOT(ISNUMBER(G43)),"",ROUND(G43/(1+IF(B43="zum Mitnehmen",$B$5,$B$4)),2))</f>
        <v/>
      </c>
      <c r="I43" s="19" t="str">
        <f>IF(OR(NOT(ISNUMBER(C43)),NOT(ISNUMBER(H43))),"",IF(H43&lt;=0,"",C43/H43))</f>
        <v/>
      </c>
      <c r="J43" s="15" t="str">
        <f>IF(OR(NOT(ISNUMBER(C43)),NOT(ISNUMBER(H43))),"",ROUND(H43-C43,2))</f>
        <v/>
      </c>
      <c r="K43" s="10" t="str">
        <f>IF(A43="","",IF(NOT(ISNUMBER(C43)),"Gericht nicht gefunden oder ohne Wareneinsatz",IF(INDEX('Gerichte'!$J$5:$J$34,MATCH(A43,'Gerichte'!$H$5:$H$34,0))&gt;0,"Gericht unvollständig, Hinweise im Blatt «Gerichte» prüfen",IF(B43="","Kanal wählen (sonst vor Ort)",IF(NOT(ISNUMBER(D43)),"Zielwert eintragen",IF(NOT(ISNUMBER(G43)),"Kartenpreis eintragen",""))))))</f>
        <v/>
      </c>
    </row>
    <row r="44" spans="1:11" x14ac:dyDescent="0.25">
      <c r="A44" s="5"/>
      <c r="B44" s="5"/>
      <c r="C44" s="15" t="str">
        <f>IF(A44="","",IF(ISNUMBER(MATCH(A44,'Gerichte'!$H$5:$H$34,0)),INDEX('Gerichte'!$I$5:$I$34,MATCH(A44,'Gerichte'!$H$5:$H$34,0)),""))</f>
        <v/>
      </c>
      <c r="D44" s="7"/>
      <c r="E44" s="15" t="str">
        <f>IF(OR(NOT(ISNUMBER(C44)),NOT(ISNUMBER(D44))),"",IF(D44&lt;=0,"",ROUND(C44/D44,2)))</f>
        <v/>
      </c>
      <c r="F44" s="15" t="str">
        <f>IF(NOT(ISNUMBER(E44)),"",ROUND(E44*(1+IF(B44="zum Mitnehmen",$B$5,$B$4)),2))</f>
        <v/>
      </c>
      <c r="G44" s="6"/>
      <c r="H44" s="15" t="str">
        <f>IF(NOT(ISNUMBER(G44)),"",ROUND(G44/(1+IF(B44="zum Mitnehmen",$B$5,$B$4)),2))</f>
        <v/>
      </c>
      <c r="I44" s="19" t="str">
        <f>IF(OR(NOT(ISNUMBER(C44)),NOT(ISNUMBER(H44))),"",IF(H44&lt;=0,"",C44/H44))</f>
        <v/>
      </c>
      <c r="J44" s="15" t="str">
        <f>IF(OR(NOT(ISNUMBER(C44)),NOT(ISNUMBER(H44))),"",ROUND(H44-C44,2))</f>
        <v/>
      </c>
      <c r="K44" s="10" t="str">
        <f>IF(A44="","",IF(NOT(ISNUMBER(C44)),"Gericht nicht gefunden oder ohne Wareneinsatz",IF(INDEX('Gerichte'!$J$5:$J$34,MATCH(A44,'Gerichte'!$H$5:$H$34,0))&gt;0,"Gericht unvollständig, Hinweise im Blatt «Gerichte» prüfen",IF(B44="","Kanal wählen (sonst vor Ort)",IF(NOT(ISNUMBER(D44)),"Zielwert eintragen",IF(NOT(ISNUMBER(G44)),"Kartenpreis eintragen",""))))))</f>
        <v/>
      </c>
    </row>
    <row r="45" spans="1:11" x14ac:dyDescent="0.25">
      <c r="A45" s="5"/>
      <c r="B45" s="5"/>
      <c r="C45" s="15" t="str">
        <f>IF(A45="","",IF(ISNUMBER(MATCH(A45,'Gerichte'!$H$5:$H$34,0)),INDEX('Gerichte'!$I$5:$I$34,MATCH(A45,'Gerichte'!$H$5:$H$34,0)),""))</f>
        <v/>
      </c>
      <c r="D45" s="7"/>
      <c r="E45" s="15" t="str">
        <f>IF(OR(NOT(ISNUMBER(C45)),NOT(ISNUMBER(D45))),"",IF(D45&lt;=0,"",ROUND(C45/D45,2)))</f>
        <v/>
      </c>
      <c r="F45" s="15" t="str">
        <f>IF(NOT(ISNUMBER(E45)),"",ROUND(E45*(1+IF(B45="zum Mitnehmen",$B$5,$B$4)),2))</f>
        <v/>
      </c>
      <c r="G45" s="6"/>
      <c r="H45" s="15" t="str">
        <f>IF(NOT(ISNUMBER(G45)),"",ROUND(G45/(1+IF(B45="zum Mitnehmen",$B$5,$B$4)),2))</f>
        <v/>
      </c>
      <c r="I45" s="19" t="str">
        <f>IF(OR(NOT(ISNUMBER(C45)),NOT(ISNUMBER(H45))),"",IF(H45&lt;=0,"",C45/H45))</f>
        <v/>
      </c>
      <c r="J45" s="15" t="str">
        <f>IF(OR(NOT(ISNUMBER(C45)),NOT(ISNUMBER(H45))),"",ROUND(H45-C45,2))</f>
        <v/>
      </c>
      <c r="K45" s="10" t="str">
        <f>IF(A45="","",IF(NOT(ISNUMBER(C45)),"Gericht nicht gefunden oder ohne Wareneinsatz",IF(INDEX('Gerichte'!$J$5:$J$34,MATCH(A45,'Gerichte'!$H$5:$H$34,0))&gt;0,"Gericht unvollständig, Hinweise im Blatt «Gerichte» prüfen",IF(B45="","Kanal wählen (sonst vor Ort)",IF(NOT(ISNUMBER(D45)),"Zielwert eintragen",IF(NOT(ISNUMBER(G45)),"Kartenpreis eintragen",""))))))</f>
        <v/>
      </c>
    </row>
    <row r="46" spans="1:11" x14ac:dyDescent="0.25">
      <c r="A46" s="5"/>
      <c r="B46" s="5"/>
      <c r="C46" s="15" t="str">
        <f>IF(A46="","",IF(ISNUMBER(MATCH(A46,'Gerichte'!$H$5:$H$34,0)),INDEX('Gerichte'!$I$5:$I$34,MATCH(A46,'Gerichte'!$H$5:$H$34,0)),""))</f>
        <v/>
      </c>
      <c r="D46" s="7"/>
      <c r="E46" s="15" t="str">
        <f>IF(OR(NOT(ISNUMBER(C46)),NOT(ISNUMBER(D46))),"",IF(D46&lt;=0,"",ROUND(C46/D46,2)))</f>
        <v/>
      </c>
      <c r="F46" s="15" t="str">
        <f>IF(NOT(ISNUMBER(E46)),"",ROUND(E46*(1+IF(B46="zum Mitnehmen",$B$5,$B$4)),2))</f>
        <v/>
      </c>
      <c r="G46" s="6"/>
      <c r="H46" s="15" t="str">
        <f>IF(NOT(ISNUMBER(G46)),"",ROUND(G46/(1+IF(B46="zum Mitnehmen",$B$5,$B$4)),2))</f>
        <v/>
      </c>
      <c r="I46" s="19" t="str">
        <f>IF(OR(NOT(ISNUMBER(C46)),NOT(ISNUMBER(H46))),"",IF(H46&lt;=0,"",C46/H46))</f>
        <v/>
      </c>
      <c r="J46" s="15" t="str">
        <f>IF(OR(NOT(ISNUMBER(C46)),NOT(ISNUMBER(H46))),"",ROUND(H46-C46,2))</f>
        <v/>
      </c>
      <c r="K46" s="10" t="str">
        <f>IF(A46="","",IF(NOT(ISNUMBER(C46)),"Gericht nicht gefunden oder ohne Wareneinsatz",IF(INDEX('Gerichte'!$J$5:$J$34,MATCH(A46,'Gerichte'!$H$5:$H$34,0))&gt;0,"Gericht unvollständig, Hinweise im Blatt «Gerichte» prüfen",IF(B46="","Kanal wählen (sonst vor Ort)",IF(NOT(ISNUMBER(D46)),"Zielwert eintragen",IF(NOT(ISNUMBER(G46)),"Kartenpreis eintragen",""))))))</f>
        <v/>
      </c>
    </row>
    <row r="47" spans="1:11" x14ac:dyDescent="0.25">
      <c r="A47" s="5"/>
      <c r="B47" s="5"/>
      <c r="C47" s="15" t="str">
        <f>IF(A47="","",IF(ISNUMBER(MATCH(A47,'Gerichte'!$H$5:$H$34,0)),INDEX('Gerichte'!$I$5:$I$34,MATCH(A47,'Gerichte'!$H$5:$H$34,0)),""))</f>
        <v/>
      </c>
      <c r="D47" s="7"/>
      <c r="E47" s="15" t="str">
        <f>IF(OR(NOT(ISNUMBER(C47)),NOT(ISNUMBER(D47))),"",IF(D47&lt;=0,"",ROUND(C47/D47,2)))</f>
        <v/>
      </c>
      <c r="F47" s="15" t="str">
        <f>IF(NOT(ISNUMBER(E47)),"",ROUND(E47*(1+IF(B47="zum Mitnehmen",$B$5,$B$4)),2))</f>
        <v/>
      </c>
      <c r="G47" s="6"/>
      <c r="H47" s="15" t="str">
        <f>IF(NOT(ISNUMBER(G47)),"",ROUND(G47/(1+IF(B47="zum Mitnehmen",$B$5,$B$4)),2))</f>
        <v/>
      </c>
      <c r="I47" s="19" t="str">
        <f>IF(OR(NOT(ISNUMBER(C47)),NOT(ISNUMBER(H47))),"",IF(H47&lt;=0,"",C47/H47))</f>
        <v/>
      </c>
      <c r="J47" s="15" t="str">
        <f>IF(OR(NOT(ISNUMBER(C47)),NOT(ISNUMBER(H47))),"",ROUND(H47-C47,2))</f>
        <v/>
      </c>
      <c r="K47" s="10" t="str">
        <f>IF(A47="","",IF(NOT(ISNUMBER(C47)),"Gericht nicht gefunden oder ohne Wareneinsatz",IF(INDEX('Gerichte'!$J$5:$J$34,MATCH(A47,'Gerichte'!$H$5:$H$34,0))&gt;0,"Gericht unvollständig, Hinweise im Blatt «Gerichte» prüfen",IF(B47="","Kanal wählen (sonst vor Ort)",IF(NOT(ISNUMBER(D47)),"Zielwert eintragen",IF(NOT(ISNUMBER(G47)),"Kartenpreis eintragen",""))))))</f>
        <v/>
      </c>
    </row>
    <row r="48" spans="1:11" x14ac:dyDescent="0.25">
      <c r="A48" s="5"/>
      <c r="B48" s="5"/>
      <c r="C48" s="15" t="str">
        <f>IF(A48="","",IF(ISNUMBER(MATCH(A48,'Gerichte'!$H$5:$H$34,0)),INDEX('Gerichte'!$I$5:$I$34,MATCH(A48,'Gerichte'!$H$5:$H$34,0)),""))</f>
        <v/>
      </c>
      <c r="D48" s="7"/>
      <c r="E48" s="15" t="str">
        <f>IF(OR(NOT(ISNUMBER(C48)),NOT(ISNUMBER(D48))),"",IF(D48&lt;=0,"",ROUND(C48/D48,2)))</f>
        <v/>
      </c>
      <c r="F48" s="15" t="str">
        <f>IF(NOT(ISNUMBER(E48)),"",ROUND(E48*(1+IF(B48="zum Mitnehmen",$B$5,$B$4)),2))</f>
        <v/>
      </c>
      <c r="G48" s="6"/>
      <c r="H48" s="15" t="str">
        <f>IF(NOT(ISNUMBER(G48)),"",ROUND(G48/(1+IF(B48="zum Mitnehmen",$B$5,$B$4)),2))</f>
        <v/>
      </c>
      <c r="I48" s="19" t="str">
        <f>IF(OR(NOT(ISNUMBER(C48)),NOT(ISNUMBER(H48))),"",IF(H48&lt;=0,"",C48/H48))</f>
        <v/>
      </c>
      <c r="J48" s="15" t="str">
        <f>IF(OR(NOT(ISNUMBER(C48)),NOT(ISNUMBER(H48))),"",ROUND(H48-C48,2))</f>
        <v/>
      </c>
      <c r="K48" s="10" t="str">
        <f>IF(A48="","",IF(NOT(ISNUMBER(C48)),"Gericht nicht gefunden oder ohne Wareneinsatz",IF(INDEX('Gerichte'!$J$5:$J$34,MATCH(A48,'Gerichte'!$H$5:$H$34,0))&gt;0,"Gericht unvollständig, Hinweise im Blatt «Gerichte» prüfen",IF(B48="","Kanal wählen (sonst vor Ort)",IF(NOT(ISNUMBER(D48)),"Zielwert eintragen",IF(NOT(ISNUMBER(G48)),"Kartenpreis eintragen",""))))))</f>
        <v/>
      </c>
    </row>
    <row r="50" spans="1:1" x14ac:dyDescent="0.25">
      <c r="A50" s="2" t="s">
        <v>71</v>
      </c>
    </row>
  </sheetData>
  <mergeCells count="2">
    <mergeCell ref="A6:K6"/>
    <mergeCell ref="A7:K7"/>
  </mergeCells>
  <dataValidations count="2">
    <dataValidation type="list" allowBlank="1" sqref="A9:A48">
      <formula1>'Gerichte'!$H$5:$H$34</formula1>
    </dataValidation>
    <dataValidation type="list" allowBlank="1" sqref="B9:B48">
      <formula1>"vor Ort,zum Mitnehmen"</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FormatPr defaultRowHeight="15" outlineLevelRow="0" outlineLevelCol="0" x14ac:dyDescent="55"/>
  <cols>
    <col min="1" max="1" width="90" customWidth="1"/>
    <col min="2" max="2" width="20" customWidth="1"/>
  </cols>
  <sheetData>
    <row r="1" spans="1:1" x14ac:dyDescent="0.25">
      <c r="A1" s="1" t="s">
        <v>72</v>
      </c>
    </row>
    <row r="2" spans="1:1" x14ac:dyDescent="0.25">
      <c r="A2" s="2" t="s">
        <v>73</v>
      </c>
    </row>
    <row r="4" spans="1:1" x14ac:dyDescent="0.25">
      <c r="A4" s="3" t="s">
        <v>74</v>
      </c>
    </row>
    <row r="6" spans="1:1" x14ac:dyDescent="0.25">
      <c r="A6" s="3" t="s">
        <v>75</v>
      </c>
    </row>
    <row r="7" spans="1:2" x14ac:dyDescent="0.25">
      <c r="A7" s="4" t="s">
        <v>76</v>
      </c>
      <c r="B7" s="4" t="s">
        <v>77</v>
      </c>
    </row>
    <row r="8" spans="1:2" x14ac:dyDescent="0.25">
      <c r="A8" s="20" t="s">
        <v>78</v>
      </c>
      <c r="B8" s="16">
        <v>1</v>
      </c>
    </row>
    <row r="9" spans="1:2" x14ac:dyDescent="0.25">
      <c r="A9" s="20" t="s">
        <v>79</v>
      </c>
      <c r="B9" s="16">
        <v>5</v>
      </c>
    </row>
    <row r="10" spans="1:2" x14ac:dyDescent="0.25">
      <c r="A10" s="20" t="s">
        <v>80</v>
      </c>
      <c r="B10" s="16">
        <v>8</v>
      </c>
    </row>
    <row r="12" spans="1:1" x14ac:dyDescent="0.25">
      <c r="A12" s="3" t="s">
        <v>81</v>
      </c>
    </row>
    <row r="14" spans="1:1" x14ac:dyDescent="0.25">
      <c r="A14" s="3" t="s">
        <v>82</v>
      </c>
    </row>
    <row r="16" spans="1:1" x14ac:dyDescent="0.25">
      <c r="A16" s="21" t="s">
        <v>83</v>
      </c>
    </row>
    <row r="17" spans="1:1" x14ac:dyDescent="0.25">
      <c r="A17" s="3" t="s">
        <v>84</v>
      </c>
    </row>
    <row r="19" spans="1:1" x14ac:dyDescent="0.25">
      <c r="A19" s="21" t="s">
        <v>85</v>
      </c>
    </row>
    <row r="20" spans="1:1" x14ac:dyDescent="0.25">
      <c r="A20" s="3" t="s">
        <v>86</v>
      </c>
    </row>
    <row r="22" spans="1:1" x14ac:dyDescent="0.25">
      <c r="A22" s="3" t="s">
        <v>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Anleitung</vt:lpstr>
      <vt:lpstr>Zutaten</vt:lpstr>
      <vt:lpstr>Grundrezepte</vt:lpstr>
      <vt:lpstr>Gerichte</vt:lpstr>
      <vt:lpstr>Verkaufspreis</vt:lpstr>
      <vt:lpstr>Grenze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Trolevo</dc:creator>
  <dc:title/>
  <dc:subject/>
  <dc:description/>
  <cp:keywords/>
  <cp:category/>
  <cp:lastModifiedBy>Unknown</cp:lastModifiedBy>
  <dcterms:created xsi:type="dcterms:W3CDTF">2026-10-12T00:00:00Z</dcterms:created>
  <dcterms:modified xsi:type="dcterms:W3CDTF">2026-10-12T00:00:00Z</dcterms:modified>
</cp:coreProperties>
</file>